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rayon zaanwater\7 seizoen 2023-2024\springfestijn\"/>
    </mc:Choice>
  </mc:AlternateContent>
  <xr:revisionPtr revIDLastSave="0" documentId="13_ncr:1_{79E7592D-F6E9-456F-94B3-501CD5B932D2}" xr6:coauthVersionLast="47" xr6:coauthVersionMax="47" xr10:uidLastSave="{00000000-0000-0000-0000-000000000000}"/>
  <bookViews>
    <workbookView xWindow="-108" yWindow="-108" windowWidth="23256" windowHeight="12252" xr2:uid="{5A8597C1-A324-4DA8-86C3-62EA2931CA1D}"/>
  </bookViews>
  <sheets>
    <sheet name="Telstaat" sheetId="1" r:id="rId1"/>
  </sheets>
  <definedNames>
    <definedName name="_xlnm.Print_Area" localSheetId="0">Telstaat!$A$1:$R$32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0" i="1"/>
  <c r="C30" i="1"/>
  <c r="E29" i="1"/>
  <c r="F29" i="1" s="1"/>
  <c r="C29" i="1"/>
  <c r="C28" i="1"/>
  <c r="E28" i="1" s="1"/>
  <c r="S24" i="1"/>
  <c r="R24" i="1"/>
  <c r="L24" i="1"/>
  <c r="I24" i="1"/>
  <c r="F24" i="1"/>
  <c r="S23" i="1"/>
  <c r="R23" i="1"/>
  <c r="L23" i="1"/>
  <c r="I23" i="1"/>
  <c r="F23" i="1"/>
  <c r="S22" i="1"/>
  <c r="R22" i="1"/>
  <c r="L22" i="1"/>
  <c r="I22" i="1"/>
  <c r="F22" i="1"/>
  <c r="S20" i="1"/>
  <c r="R20" i="1"/>
  <c r="L20" i="1"/>
  <c r="I20" i="1"/>
  <c r="F20" i="1"/>
  <c r="S19" i="1"/>
  <c r="R19" i="1"/>
  <c r="L19" i="1"/>
  <c r="I19" i="1"/>
  <c r="F19" i="1"/>
  <c r="S17" i="1"/>
  <c r="O17" i="1"/>
  <c r="L17" i="1"/>
  <c r="I17" i="1"/>
  <c r="F17" i="1"/>
  <c r="S16" i="1"/>
  <c r="O16" i="1"/>
  <c r="L16" i="1"/>
  <c r="I16" i="1"/>
  <c r="F16" i="1"/>
  <c r="S15" i="1"/>
  <c r="O15" i="1"/>
  <c r="L15" i="1"/>
  <c r="I15" i="1"/>
  <c r="F15" i="1"/>
  <c r="S13" i="1"/>
  <c r="O13" i="1"/>
  <c r="L13" i="1"/>
  <c r="I13" i="1"/>
  <c r="F13" i="1"/>
  <c r="S12" i="1"/>
  <c r="O12" i="1"/>
  <c r="L12" i="1"/>
  <c r="I12" i="1"/>
  <c r="F12" i="1"/>
  <c r="S10" i="1"/>
  <c r="O10" i="1"/>
  <c r="L10" i="1"/>
  <c r="I10" i="1"/>
  <c r="F10" i="1"/>
  <c r="S8" i="1"/>
  <c r="O8" i="1"/>
  <c r="L8" i="1"/>
  <c r="I8" i="1"/>
  <c r="F8" i="1"/>
  <c r="S6" i="1"/>
  <c r="O6" i="1"/>
  <c r="L6" i="1"/>
  <c r="I6" i="1"/>
  <c r="F6" i="1"/>
  <c r="S5" i="1"/>
  <c r="S1" i="1" s="1"/>
  <c r="O5" i="1"/>
  <c r="L5" i="1"/>
  <c r="I5" i="1"/>
  <c r="F5" i="1"/>
  <c r="F30" i="1" l="1"/>
  <c r="F28" i="1"/>
</calcChain>
</file>

<file path=xl/sharedStrings.xml><?xml version="1.0" encoding="utf-8"?>
<sst xmlns="http://schemas.openxmlformats.org/spreadsheetml/2006/main" count="128" uniqueCount="43">
  <si>
    <t>Telstaat 2024</t>
  </si>
  <si>
    <t>Air-tumbling</t>
  </si>
  <si>
    <t>Trampoline</t>
  </si>
  <si>
    <t>Plankoline/ plank-kast</t>
  </si>
  <si>
    <t>Tramp.-kast</t>
  </si>
  <si>
    <t>Tramp.-pegases</t>
  </si>
  <si>
    <t>Vereniging</t>
  </si>
  <si>
    <t>Plaats</t>
  </si>
  <si>
    <t>Leeftijdscategorie</t>
  </si>
  <si>
    <t>Niveau</t>
  </si>
  <si>
    <t>Aantal</t>
  </si>
  <si>
    <t>Ilpenstein 1</t>
  </si>
  <si>
    <t>Ilpendam</t>
  </si>
  <si>
    <t>Mini's</t>
  </si>
  <si>
    <t>N3</t>
  </si>
  <si>
    <t>Swift 1</t>
  </si>
  <si>
    <t>Assendelft</t>
  </si>
  <si>
    <t>LH 8</t>
  </si>
  <si>
    <t>Krommenie</t>
  </si>
  <si>
    <t>N2</t>
  </si>
  <si>
    <t>LH 7</t>
  </si>
  <si>
    <t>N1</t>
  </si>
  <si>
    <t>Ilpenstein 2</t>
  </si>
  <si>
    <t>Pupillen</t>
  </si>
  <si>
    <t>Swift 2</t>
  </si>
  <si>
    <t>LH 6</t>
  </si>
  <si>
    <t>LH 4</t>
  </si>
  <si>
    <t>LH 5</t>
  </si>
  <si>
    <t xml:space="preserve">Pupillen </t>
  </si>
  <si>
    <t>Ilpenstein 3</t>
  </si>
  <si>
    <t>Turnsters</t>
  </si>
  <si>
    <t>Swift 3</t>
  </si>
  <si>
    <t>LH 2</t>
  </si>
  <si>
    <t>Turners en turnsters</t>
  </si>
  <si>
    <t>LH 3</t>
  </si>
  <si>
    <t>LH 1</t>
  </si>
  <si>
    <t>Verenigingsbokaal</t>
  </si>
  <si>
    <t>Punten</t>
  </si>
  <si>
    <t>Aantal toestel-len</t>
  </si>
  <si>
    <t xml:space="preserve">Gem. score </t>
  </si>
  <si>
    <t>Swift</t>
  </si>
  <si>
    <t>Lycurgus Hygiëa</t>
  </si>
  <si>
    <t>Ilpenstein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</si>
</sst>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sz val="11"/>
      <name val="Calibri"/>
      <family val="2"/>
    </font>
    <font>
      <sz val="11"/>
      <color rgb="FF3E2F99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color rgb="FF00B0F0"/>
      <name val="Arial"/>
      <family val="2"/>
    </font>
    <font>
      <sz val="11"/>
      <color rgb="FF00B0F0"/>
      <name val="Calibri"/>
      <family val="2"/>
      <scheme val="minor"/>
    </font>
    <font>
      <sz val="11"/>
      <color rgb="FFFF993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0"/>
      <color rgb="FFFF0000"/>
      <name val="Arial"/>
      <family val="2"/>
    </font>
    <font>
      <sz val="11"/>
      <color rgb="FFC00000"/>
      <name val="Calibri"/>
      <family val="2"/>
      <scheme val="minor"/>
    </font>
    <font>
      <sz val="10"/>
      <color theme="3"/>
      <name val="Arial"/>
      <family val="2"/>
    </font>
    <font>
      <sz val="10"/>
      <color theme="1"/>
      <name val="Arial"/>
      <family val="2"/>
    </font>
    <font>
      <sz val="10"/>
      <color theme="9" tint="-0.249977111117893"/>
      <name val="Arial"/>
      <family val="2"/>
    </font>
    <font>
      <sz val="11"/>
      <color rgb="FF00B050"/>
      <name val="Calibri"/>
      <family val="2"/>
      <scheme val="minor"/>
    </font>
    <font>
      <sz val="10"/>
      <color theme="6" tint="-0.249977111117893"/>
      <name val="Arial"/>
      <family val="2"/>
    </font>
    <font>
      <sz val="10"/>
      <name val="Arial"/>
      <family val="2"/>
    </font>
    <font>
      <sz val="10"/>
      <color rgb="FF006600"/>
      <name val="Arial"/>
      <family val="2"/>
    </font>
    <font>
      <sz val="11"/>
      <color rgb="FF006600"/>
      <name val="Calibri"/>
      <family val="2"/>
      <scheme val="minor"/>
    </font>
    <font>
      <b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CFE7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76F09"/>
        <bgColor indexed="64"/>
      </patternFill>
    </fill>
    <fill>
      <patternFill patternType="solid">
        <fgColor rgb="FFF57AC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220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wrapText="1"/>
    </xf>
    <xf numFmtId="0" fontId="3" fillId="4" borderId="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0" fontId="3" fillId="5" borderId="2" xfId="0" applyFont="1" applyFill="1" applyBorder="1"/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wrapText="1"/>
    </xf>
    <xf numFmtId="0" fontId="3" fillId="6" borderId="3" xfId="0" applyFont="1" applyFill="1" applyBorder="1"/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 wrapText="1"/>
    </xf>
    <xf numFmtId="0" fontId="3" fillId="7" borderId="3" xfId="0" applyFont="1" applyFill="1" applyBorder="1"/>
    <xf numFmtId="0" fontId="0" fillId="8" borderId="1" xfId="0" applyFill="1" applyBorder="1" applyAlignment="1">
      <alignment horizontal="center"/>
    </xf>
    <xf numFmtId="0" fontId="0" fillId="8" borderId="2" xfId="0" applyFill="1" applyBorder="1" applyAlignment="1">
      <alignment horizontal="center" wrapText="1"/>
    </xf>
    <xf numFmtId="0" fontId="3" fillId="8" borderId="3" xfId="0" applyFont="1" applyFill="1" applyBorder="1" applyAlignment="1">
      <alignment horizontal="center"/>
    </xf>
    <xf numFmtId="0" fontId="0" fillId="9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4" borderId="5" xfId="0" applyFill="1" applyBorder="1" applyAlignment="1">
      <alignment horizontal="center"/>
    </xf>
    <xf numFmtId="0" fontId="0" fillId="4" borderId="6" xfId="0" applyFill="1" applyBorder="1"/>
    <xf numFmtId="0" fontId="3" fillId="4" borderId="7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4" fontId="0" fillId="5" borderId="6" xfId="0" applyNumberFormat="1" applyFill="1" applyBorder="1"/>
    <xf numFmtId="0" fontId="3" fillId="5" borderId="6" xfId="0" applyFont="1" applyFill="1" applyBorder="1"/>
    <xf numFmtId="0" fontId="0" fillId="6" borderId="5" xfId="0" applyFill="1" applyBorder="1" applyAlignment="1">
      <alignment horizontal="center"/>
    </xf>
    <xf numFmtId="0" fontId="0" fillId="6" borderId="6" xfId="0" applyFill="1" applyBorder="1"/>
    <xf numFmtId="0" fontId="3" fillId="6" borderId="7" xfId="0" applyFont="1" applyFill="1" applyBorder="1"/>
    <xf numFmtId="0" fontId="0" fillId="7" borderId="5" xfId="0" applyFill="1" applyBorder="1" applyAlignment="1">
      <alignment horizontal="center"/>
    </xf>
    <xf numFmtId="0" fontId="0" fillId="7" borderId="6" xfId="0" quotePrefix="1" applyFill="1" applyBorder="1" applyAlignment="1">
      <alignment horizontal="center" wrapText="1"/>
    </xf>
    <xf numFmtId="0" fontId="3" fillId="7" borderId="7" xfId="0" applyFont="1" applyFill="1" applyBorder="1"/>
    <xf numFmtId="0" fontId="0" fillId="8" borderId="5" xfId="0" applyFill="1" applyBorder="1" applyAlignment="1">
      <alignment horizontal="center"/>
    </xf>
    <xf numFmtId="0" fontId="0" fillId="8" borderId="6" xfId="0" quotePrefix="1" applyFill="1" applyBorder="1" applyAlignment="1">
      <alignment horizontal="center" wrapText="1"/>
    </xf>
    <xf numFmtId="0" fontId="3" fillId="8" borderId="7" xfId="0" applyFont="1" applyFill="1" applyBorder="1"/>
    <xf numFmtId="0" fontId="0" fillId="9" borderId="8" xfId="0" applyFill="1" applyBorder="1"/>
    <xf numFmtId="0" fontId="4" fillId="0" borderId="9" xfId="0" applyFont="1" applyBorder="1"/>
    <xf numFmtId="0" fontId="5" fillId="0" borderId="10" xfId="0" applyFont="1" applyBorder="1" applyAlignment="1">
      <alignment vertical="center" wrapText="1"/>
    </xf>
    <xf numFmtId="0" fontId="4" fillId="0" borderId="11" xfId="0" applyFont="1" applyBorder="1"/>
    <xf numFmtId="0" fontId="0" fillId="0" borderId="10" xfId="0" applyBorder="1" applyProtection="1">
      <protection locked="0"/>
    </xf>
    <xf numFmtId="0" fontId="6" fillId="10" borderId="11" xfId="0" applyFont="1" applyFill="1" applyBorder="1" applyAlignment="1">
      <alignment horizontal="center"/>
    </xf>
    <xf numFmtId="0" fontId="4" fillId="0" borderId="12" xfId="0" applyFont="1" applyBorder="1"/>
    <xf numFmtId="0" fontId="6" fillId="11" borderId="13" xfId="0" applyFont="1" applyFill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6" fillId="11" borderId="11" xfId="0" applyFont="1" applyFill="1" applyBorder="1" applyAlignment="1">
      <alignment horizontal="center"/>
    </xf>
    <xf numFmtId="0" fontId="4" fillId="12" borderId="9" xfId="0" applyFont="1" applyFill="1" applyBorder="1"/>
    <xf numFmtId="0" fontId="7" fillId="12" borderId="10" xfId="0" applyFont="1" applyFill="1" applyBorder="1" applyProtection="1">
      <protection locked="0"/>
    </xf>
    <xf numFmtId="0" fontId="3" fillId="12" borderId="11" xfId="0" applyFont="1" applyFill="1" applyBorder="1"/>
    <xf numFmtId="0" fontId="7" fillId="0" borderId="8" xfId="0" applyFont="1" applyBorder="1"/>
    <xf numFmtId="0" fontId="0" fillId="0" borderId="14" xfId="0" applyBorder="1"/>
    <xf numFmtId="0" fontId="3" fillId="0" borderId="0" xfId="0" applyFont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2" fontId="0" fillId="0" borderId="16" xfId="0" applyNumberFormat="1" applyBorder="1" applyProtection="1">
      <protection locked="0"/>
    </xf>
    <xf numFmtId="0" fontId="6" fillId="10" borderId="17" xfId="0" applyFont="1" applyFill="1" applyBorder="1" applyAlignment="1">
      <alignment horizontal="center"/>
    </xf>
    <xf numFmtId="0" fontId="4" fillId="0" borderId="18" xfId="0" applyFont="1" applyBorder="1"/>
    <xf numFmtId="0" fontId="6" fillId="11" borderId="19" xfId="0" applyFont="1" applyFill="1" applyBorder="1" applyAlignment="1">
      <alignment horizontal="center"/>
    </xf>
    <xf numFmtId="0" fontId="6" fillId="11" borderId="17" xfId="0" applyFont="1" applyFill="1" applyBorder="1" applyAlignment="1">
      <alignment horizontal="center"/>
    </xf>
    <xf numFmtId="0" fontId="8" fillId="12" borderId="10" xfId="0" applyFont="1" applyFill="1" applyBorder="1" applyProtection="1">
      <protection locked="0"/>
    </xf>
    <xf numFmtId="0" fontId="8" fillId="0" borderId="4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2" fontId="0" fillId="0" borderId="21" xfId="0" applyNumberFormat="1" applyBorder="1" applyProtection="1">
      <protection locked="0"/>
    </xf>
    <xf numFmtId="0" fontId="6" fillId="10" borderId="22" xfId="0" applyFont="1" applyFill="1" applyBorder="1" applyAlignment="1">
      <alignment horizontal="center"/>
    </xf>
    <xf numFmtId="0" fontId="4" fillId="0" borderId="23" xfId="0" applyFont="1" applyBorder="1"/>
    <xf numFmtId="0" fontId="6" fillId="11" borderId="14" xfId="0" applyFont="1" applyFill="1" applyBorder="1" applyAlignment="1">
      <alignment horizontal="center"/>
    </xf>
    <xf numFmtId="0" fontId="6" fillId="11" borderId="22" xfId="0" applyFont="1" applyFill="1" applyBorder="1" applyAlignment="1">
      <alignment horizontal="center"/>
    </xf>
    <xf numFmtId="0" fontId="4" fillId="12" borderId="24" xfId="0" applyFont="1" applyFill="1" applyBorder="1"/>
    <xf numFmtId="0" fontId="8" fillId="12" borderId="25" xfId="0" applyFont="1" applyFill="1" applyBorder="1" applyProtection="1">
      <protection locked="0"/>
    </xf>
    <xf numFmtId="0" fontId="3" fillId="12" borderId="26" xfId="0" applyFont="1" applyFill="1" applyBorder="1"/>
    <xf numFmtId="0" fontId="8" fillId="0" borderId="23" xfId="0" applyFont="1" applyBorder="1"/>
    <xf numFmtId="0" fontId="9" fillId="0" borderId="15" xfId="0" applyFont="1" applyBorder="1"/>
    <xf numFmtId="0" fontId="10" fillId="0" borderId="16" xfId="0" applyFont="1" applyBorder="1" applyAlignment="1">
      <alignment vertical="center" wrapText="1"/>
    </xf>
    <xf numFmtId="0" fontId="9" fillId="0" borderId="17" xfId="0" applyFont="1" applyBorder="1"/>
    <xf numFmtId="0" fontId="10" fillId="0" borderId="15" xfId="0" applyFont="1" applyBorder="1" applyAlignment="1">
      <alignment vertical="center" wrapText="1"/>
    </xf>
    <xf numFmtId="0" fontId="9" fillId="0" borderId="18" xfId="0" applyFont="1" applyBorder="1"/>
    <xf numFmtId="0" fontId="11" fillId="0" borderId="27" xfId="0" applyFont="1" applyBorder="1"/>
    <xf numFmtId="0" fontId="9" fillId="0" borderId="20" xfId="0" applyFont="1" applyBorder="1"/>
    <xf numFmtId="0" fontId="10" fillId="0" borderId="21" xfId="0" applyFont="1" applyBorder="1" applyAlignment="1">
      <alignment vertical="center" wrapText="1"/>
    </xf>
    <xf numFmtId="0" fontId="9" fillId="0" borderId="22" xfId="0" applyFont="1" applyBorder="1"/>
    <xf numFmtId="0" fontId="10" fillId="0" borderId="20" xfId="0" applyFont="1" applyBorder="1" applyAlignment="1">
      <alignment vertical="center" wrapText="1"/>
    </xf>
    <xf numFmtId="0" fontId="9" fillId="0" borderId="23" xfId="0" applyFont="1" applyBorder="1"/>
    <xf numFmtId="0" fontId="4" fillId="12" borderId="28" xfId="0" applyFont="1" applyFill="1" applyBorder="1"/>
    <xf numFmtId="0" fontId="8" fillId="12" borderId="29" xfId="0" applyFont="1" applyFill="1" applyBorder="1" applyProtection="1">
      <protection locked="0"/>
    </xf>
    <xf numFmtId="0" fontId="3" fillId="12" borderId="30" xfId="0" applyFont="1" applyFill="1" applyBorder="1"/>
    <xf numFmtId="0" fontId="11" fillId="0" borderId="23" xfId="0" applyFont="1" applyBorder="1"/>
    <xf numFmtId="0" fontId="12" fillId="0" borderId="15" xfId="0" applyFont="1" applyBorder="1"/>
    <xf numFmtId="0" fontId="12" fillId="0" borderId="16" xfId="0" applyFont="1" applyBorder="1"/>
    <xf numFmtId="0" fontId="12" fillId="0" borderId="17" xfId="0" applyFont="1" applyBorder="1"/>
    <xf numFmtId="0" fontId="12" fillId="0" borderId="18" xfId="0" applyFont="1" applyBorder="1"/>
    <xf numFmtId="0" fontId="11" fillId="12" borderId="10" xfId="0" applyFont="1" applyFill="1" applyBorder="1" applyProtection="1">
      <protection locked="0"/>
    </xf>
    <xf numFmtId="0" fontId="7" fillId="0" borderId="23" xfId="0" applyFont="1" applyBorder="1"/>
    <xf numFmtId="0" fontId="12" fillId="0" borderId="28" xfId="0" applyFont="1" applyBorder="1"/>
    <xf numFmtId="0" fontId="12" fillId="0" borderId="29" xfId="0" applyFont="1" applyBorder="1"/>
    <xf numFmtId="0" fontId="12" fillId="0" borderId="30" xfId="0" applyFont="1" applyBorder="1"/>
    <xf numFmtId="0" fontId="12" fillId="0" borderId="8" xfId="0" applyFont="1" applyBorder="1"/>
    <xf numFmtId="0" fontId="6" fillId="11" borderId="31" xfId="0" applyFont="1" applyFill="1" applyBorder="1" applyAlignment="1">
      <alignment horizontal="center"/>
    </xf>
    <xf numFmtId="2" fontId="0" fillId="0" borderId="29" xfId="0" applyNumberFormat="1" applyBorder="1" applyProtection="1">
      <protection locked="0"/>
    </xf>
    <xf numFmtId="0" fontId="6" fillId="10" borderId="30" xfId="0" applyFont="1" applyFill="1" applyBorder="1" applyAlignment="1">
      <alignment horizontal="center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2" fontId="0" fillId="0" borderId="25" xfId="0" applyNumberFormat="1" applyBorder="1" applyProtection="1">
      <protection locked="0"/>
    </xf>
    <xf numFmtId="0" fontId="13" fillId="0" borderId="12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2" fontId="0" fillId="0" borderId="10" xfId="0" applyNumberFormat="1" applyBorder="1" applyProtection="1">
      <protection locked="0"/>
    </xf>
    <xf numFmtId="0" fontId="13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6" fillId="11" borderId="30" xfId="0" applyFont="1" applyFill="1" applyBorder="1" applyAlignment="1">
      <alignment horizontal="center"/>
    </xf>
    <xf numFmtId="0" fontId="14" fillId="0" borderId="15" xfId="0" applyFont="1" applyBorder="1"/>
    <xf numFmtId="0" fontId="14" fillId="0" borderId="16" xfId="0" applyFont="1" applyBorder="1"/>
    <xf numFmtId="0" fontId="14" fillId="0" borderId="17" xfId="0" applyFont="1" applyBorder="1"/>
    <xf numFmtId="0" fontId="14" fillId="13" borderId="15" xfId="0" applyFont="1" applyFill="1" applyBorder="1"/>
    <xf numFmtId="2" fontId="0" fillId="13" borderId="16" xfId="0" applyNumberFormat="1" applyFill="1" applyBorder="1" applyProtection="1">
      <protection locked="0"/>
    </xf>
    <xf numFmtId="0" fontId="6" fillId="13" borderId="17" xfId="0" applyFont="1" applyFill="1" applyBorder="1" applyAlignment="1">
      <alignment horizontal="center"/>
    </xf>
    <xf numFmtId="0" fontId="14" fillId="13" borderId="18" xfId="0" applyFont="1" applyFill="1" applyBorder="1"/>
    <xf numFmtId="0" fontId="6" fillId="13" borderId="19" xfId="0" applyFont="1" applyFill="1" applyBorder="1" applyAlignment="1">
      <alignment horizontal="center"/>
    </xf>
    <xf numFmtId="0" fontId="15" fillId="0" borderId="28" xfId="0" applyFont="1" applyBorder="1"/>
    <xf numFmtId="0" fontId="6" fillId="10" borderId="26" xfId="0" applyFont="1" applyFill="1" applyBorder="1" applyAlignment="1">
      <alignment horizontal="center"/>
    </xf>
    <xf numFmtId="0" fontId="9" fillId="12" borderId="9" xfId="0" applyFont="1" applyFill="1" applyBorder="1"/>
    <xf numFmtId="0" fontId="15" fillId="0" borderId="20" xfId="0" applyFont="1" applyBorder="1"/>
    <xf numFmtId="0" fontId="15" fillId="0" borderId="21" xfId="0" applyFont="1" applyBorder="1"/>
    <xf numFmtId="0" fontId="15" fillId="0" borderId="22" xfId="0" applyFont="1" applyBorder="1"/>
    <xf numFmtId="2" fontId="0" fillId="0" borderId="32" xfId="0" applyNumberFormat="1" applyBorder="1" applyProtection="1">
      <protection locked="0"/>
    </xf>
    <xf numFmtId="0" fontId="6" fillId="10" borderId="33" xfId="0" applyFont="1" applyFill="1" applyBorder="1" applyAlignment="1">
      <alignment horizontal="center"/>
    </xf>
    <xf numFmtId="0" fontId="15" fillId="0" borderId="23" xfId="0" applyFont="1" applyBorder="1"/>
    <xf numFmtId="0" fontId="6" fillId="11" borderId="34" xfId="0" applyFont="1" applyFill="1" applyBorder="1" applyAlignment="1">
      <alignment horizontal="center"/>
    </xf>
    <xf numFmtId="0" fontId="15" fillId="0" borderId="24" xfId="0" applyFont="1" applyBorder="1"/>
    <xf numFmtId="0" fontId="16" fillId="12" borderId="9" xfId="0" applyFont="1" applyFill="1" applyBorder="1"/>
    <xf numFmtId="0" fontId="1" fillId="0" borderId="23" xfId="0" applyFont="1" applyBorder="1"/>
    <xf numFmtId="0" fontId="15" fillId="0" borderId="15" xfId="0" applyFont="1" applyBorder="1"/>
    <xf numFmtId="0" fontId="15" fillId="0" borderId="16" xfId="0" applyFont="1" applyBorder="1"/>
    <xf numFmtId="0" fontId="15" fillId="0" borderId="17" xfId="0" applyFont="1" applyBorder="1"/>
    <xf numFmtId="0" fontId="15" fillId="0" borderId="18" xfId="0" applyFont="1" applyBorder="1"/>
    <xf numFmtId="0" fontId="6" fillId="10" borderId="35" xfId="0" applyFont="1" applyFill="1" applyBorder="1" applyAlignment="1">
      <alignment horizontal="center"/>
    </xf>
    <xf numFmtId="0" fontId="6" fillId="11" borderId="35" xfId="0" applyFont="1" applyFill="1" applyBorder="1" applyAlignment="1">
      <alignment horizontal="center"/>
    </xf>
    <xf numFmtId="0" fontId="17" fillId="12" borderId="9" xfId="0" applyFont="1" applyFill="1" applyBorder="1"/>
    <xf numFmtId="0" fontId="15" fillId="0" borderId="29" xfId="0" applyFont="1" applyBorder="1"/>
    <xf numFmtId="0" fontId="15" fillId="0" borderId="30" xfId="0" applyFont="1" applyBorder="1"/>
    <xf numFmtId="0" fontId="15" fillId="12" borderId="20" xfId="0" applyFont="1" applyFill="1" applyBorder="1"/>
    <xf numFmtId="0" fontId="0" fillId="12" borderId="21" xfId="0" applyFill="1" applyBorder="1" applyProtection="1">
      <protection locked="0"/>
    </xf>
    <xf numFmtId="0" fontId="6" fillId="12" borderId="22" xfId="0" applyFont="1" applyFill="1" applyBorder="1" applyAlignment="1">
      <alignment horizontal="center"/>
    </xf>
    <xf numFmtId="0" fontId="18" fillId="12" borderId="9" xfId="0" applyFont="1" applyFill="1" applyBorder="1"/>
    <xf numFmtId="0" fontId="0" fillId="12" borderId="10" xfId="0" applyFill="1" applyBorder="1" applyProtection="1">
      <protection locked="0"/>
    </xf>
    <xf numFmtId="0" fontId="19" fillId="0" borderId="24" xfId="0" applyFont="1" applyBorder="1"/>
    <xf numFmtId="0" fontId="19" fillId="0" borderId="25" xfId="0" applyFont="1" applyBorder="1"/>
    <xf numFmtId="0" fontId="19" fillId="0" borderId="26" xfId="0" applyFont="1" applyBorder="1"/>
    <xf numFmtId="0" fontId="19" fillId="0" borderId="12" xfId="0" applyFont="1" applyBorder="1"/>
    <xf numFmtId="0" fontId="19" fillId="0" borderId="9" xfId="0" applyFont="1" applyBorder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18" xfId="0" applyFont="1" applyBorder="1"/>
    <xf numFmtId="0" fontId="19" fillId="0" borderId="28" xfId="0" applyFont="1" applyBorder="1"/>
    <xf numFmtId="0" fontId="19" fillId="0" borderId="29" xfId="0" applyFont="1" applyBorder="1"/>
    <xf numFmtId="0" fontId="19" fillId="0" borderId="30" xfId="0" applyFont="1" applyBorder="1"/>
    <xf numFmtId="0" fontId="19" fillId="0" borderId="8" xfId="0" applyFont="1" applyBorder="1"/>
    <xf numFmtId="0" fontId="3" fillId="11" borderId="30" xfId="0" applyFont="1" applyFill="1" applyBorder="1"/>
    <xf numFmtId="0" fontId="20" fillId="0" borderId="9" xfId="0" applyFont="1" applyBorder="1"/>
    <xf numFmtId="0" fontId="20" fillId="0" borderId="10" xfId="0" applyFont="1" applyBorder="1"/>
    <xf numFmtId="0" fontId="20" fillId="0" borderId="11" xfId="0" applyFont="1" applyBorder="1"/>
    <xf numFmtId="0" fontId="20" fillId="0" borderId="12" xfId="0" applyFont="1" applyBorder="1"/>
    <xf numFmtId="2" fontId="0" fillId="2" borderId="10" xfId="0" applyNumberFormat="1" applyFill="1" applyBorder="1" applyProtection="1">
      <protection locked="0"/>
    </xf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/>
    <xf numFmtId="0" fontId="20" fillId="0" borderId="18" xfId="0" applyFont="1" applyBorder="1"/>
    <xf numFmtId="0" fontId="4" fillId="12" borderId="15" xfId="0" applyFont="1" applyFill="1" applyBorder="1"/>
    <xf numFmtId="0" fontId="7" fillId="12" borderId="16" xfId="0" applyFont="1" applyFill="1" applyBorder="1" applyProtection="1">
      <protection locked="0"/>
    </xf>
    <xf numFmtId="0" fontId="3" fillId="12" borderId="17" xfId="0" applyFont="1" applyFill="1" applyBorder="1"/>
    <xf numFmtId="2" fontId="0" fillId="2" borderId="16" xfId="0" applyNumberFormat="1" applyFill="1" applyBorder="1" applyProtection="1">
      <protection locked="0"/>
    </xf>
    <xf numFmtId="0" fontId="22" fillId="2" borderId="0" xfId="1" applyFont="1" applyFill="1"/>
    <xf numFmtId="0" fontId="23" fillId="2" borderId="0" xfId="0" applyFont="1" applyFill="1"/>
    <xf numFmtId="0" fontId="23" fillId="2" borderId="0" xfId="0" applyFont="1" applyFill="1" applyProtection="1">
      <protection locked="0"/>
    </xf>
    <xf numFmtId="0" fontId="18" fillId="2" borderId="0" xfId="0" applyFont="1" applyFill="1"/>
    <xf numFmtId="0" fontId="0" fillId="2" borderId="0" xfId="0" applyFill="1" applyProtection="1">
      <protection locked="0"/>
    </xf>
    <xf numFmtId="0" fontId="6" fillId="2" borderId="0" xfId="0" applyFont="1" applyFill="1" applyAlignment="1">
      <alignment horizontal="center"/>
    </xf>
    <xf numFmtId="0" fontId="1" fillId="2" borderId="0" xfId="0" applyFont="1" applyFill="1"/>
    <xf numFmtId="0" fontId="24" fillId="2" borderId="0" xfId="0" applyFont="1" applyFill="1"/>
    <xf numFmtId="0" fontId="0" fillId="0" borderId="13" xfId="0" applyBorder="1"/>
    <xf numFmtId="0" fontId="3" fillId="0" borderId="36" xfId="0" applyFont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6" fillId="2" borderId="14" xfId="0" applyFont="1" applyFill="1" applyBorder="1"/>
    <xf numFmtId="0" fontId="6" fillId="2" borderId="0" xfId="0" applyFont="1" applyFill="1"/>
    <xf numFmtId="164" fontId="6" fillId="2" borderId="21" xfId="0" applyNumberFormat="1" applyFont="1" applyFill="1" applyBorder="1"/>
    <xf numFmtId="0" fontId="6" fillId="2" borderId="21" xfId="0" applyFont="1" applyFill="1" applyBorder="1"/>
    <xf numFmtId="2" fontId="3" fillId="2" borderId="21" xfId="0" applyNumberFormat="1" applyFont="1" applyFill="1" applyBorder="1"/>
    <xf numFmtId="0" fontId="3" fillId="14" borderId="25" xfId="0" applyFont="1" applyFill="1" applyBorder="1"/>
    <xf numFmtId="0" fontId="3" fillId="2" borderId="14" xfId="0" applyFont="1" applyFill="1" applyBorder="1"/>
    <xf numFmtId="164" fontId="3" fillId="2" borderId="21" xfId="0" applyNumberFormat="1" applyFont="1" applyFill="1" applyBorder="1"/>
    <xf numFmtId="0" fontId="3" fillId="2" borderId="21" xfId="0" applyFont="1" applyFill="1" applyBorder="1"/>
    <xf numFmtId="0" fontId="3" fillId="14" borderId="21" xfId="0" applyFont="1" applyFill="1" applyBorder="1"/>
    <xf numFmtId="0" fontId="0" fillId="2" borderId="14" xfId="0" applyFill="1" applyBorder="1"/>
    <xf numFmtId="0" fontId="3" fillId="2" borderId="31" xfId="0" applyFont="1" applyFill="1" applyBorder="1"/>
    <xf numFmtId="0" fontId="3" fillId="2" borderId="6" xfId="0" applyFont="1" applyFill="1" applyBorder="1"/>
    <xf numFmtId="164" fontId="3" fillId="2" borderId="29" xfId="0" applyNumberFormat="1" applyFont="1" applyFill="1" applyBorder="1"/>
    <xf numFmtId="0" fontId="3" fillId="2" borderId="29" xfId="0" applyFont="1" applyFill="1" applyBorder="1"/>
    <xf numFmtId="2" fontId="3" fillId="2" borderId="6" xfId="0" applyNumberFormat="1" applyFont="1" applyFill="1" applyBorder="1"/>
    <xf numFmtId="0" fontId="3" fillId="14" borderId="29" xfId="0" applyFont="1" applyFill="1" applyBorder="1"/>
    <xf numFmtId="0" fontId="6" fillId="0" borderId="29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2">
    <cellStyle name="Standaard" xfId="0" builtinId="0"/>
    <cellStyle name="Standaard 2" xfId="1" xr:uid="{9AE94663-5F67-4FB8-88A2-91C97ADE70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EDE04-8E00-4A4C-AA3F-CE751FE3CFD5}">
  <sheetPr>
    <tabColor rgb="FFFF0000"/>
    <pageSetUpPr fitToPage="1"/>
  </sheetPr>
  <dimension ref="A1:U32"/>
  <sheetViews>
    <sheetView tabSelected="1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15" sqref="H15"/>
    </sheetView>
  </sheetViews>
  <sheetFormatPr defaultRowHeight="14.4" x14ac:dyDescent="0.3"/>
  <cols>
    <col min="1" max="2" width="21.109375" bestFit="1" customWidth="1"/>
    <col min="3" max="3" width="19.109375" bestFit="1" customWidth="1"/>
    <col min="4" max="4" width="7.33203125" style="218" bestFit="1" customWidth="1"/>
    <col min="5" max="5" width="10" bestFit="1" customWidth="1"/>
    <col min="6" max="6" width="6.33203125" style="219" bestFit="1" customWidth="1"/>
    <col min="7" max="7" width="7.33203125" style="218" bestFit="1" customWidth="1"/>
    <col min="8" max="8" width="11" bestFit="1" customWidth="1"/>
    <col min="9" max="9" width="6.33203125" style="58" bestFit="1" customWidth="1"/>
    <col min="10" max="10" width="7.33203125" bestFit="1" customWidth="1"/>
    <col min="11" max="11" width="11" customWidth="1"/>
    <col min="12" max="12" width="6.33203125" style="58" bestFit="1" customWidth="1"/>
    <col min="13" max="13" width="7.33203125" style="218" bestFit="1" customWidth="1"/>
    <col min="14" max="14" width="9.88671875" customWidth="1"/>
    <col min="15" max="15" width="6.33203125" style="58" bestFit="1" customWidth="1"/>
    <col min="16" max="16" width="7.33203125" style="218" bestFit="1" customWidth="1"/>
    <col min="17" max="17" width="10.109375" customWidth="1"/>
    <col min="18" max="18" width="6.44140625" style="58" customWidth="1"/>
    <col min="19" max="19" width="6.6640625" hidden="1" customWidth="1"/>
  </cols>
  <sheetData>
    <row r="1" spans="1:21" ht="18" x14ac:dyDescent="0.35">
      <c r="A1" s="1" t="s">
        <v>0</v>
      </c>
      <c r="B1" s="2"/>
      <c r="C1" s="2"/>
      <c r="D1" s="3"/>
      <c r="E1" s="2"/>
      <c r="F1" s="4"/>
      <c r="G1" s="3"/>
      <c r="H1" s="2"/>
      <c r="I1" s="5"/>
      <c r="J1" s="2"/>
      <c r="K1" s="2"/>
      <c r="L1" s="5"/>
      <c r="M1" s="3"/>
      <c r="N1" s="2"/>
      <c r="O1" s="5"/>
      <c r="P1" s="3"/>
      <c r="Q1" s="2"/>
      <c r="R1" s="5"/>
      <c r="S1">
        <f>SUM(S5:S82)</f>
        <v>0</v>
      </c>
    </row>
    <row r="2" spans="1:21" ht="15" thickBot="1" x14ac:dyDescent="0.35">
      <c r="A2" s="2"/>
      <c r="B2" s="2"/>
      <c r="C2" s="2"/>
      <c r="D2" s="3"/>
      <c r="E2" s="2"/>
      <c r="F2" s="4"/>
      <c r="G2" s="3"/>
      <c r="H2" s="2"/>
      <c r="I2" s="5"/>
      <c r="J2" s="2"/>
      <c r="K2" s="2"/>
      <c r="L2" s="5"/>
      <c r="M2" s="3"/>
      <c r="N2" s="2"/>
      <c r="O2" s="5"/>
      <c r="P2" s="3"/>
      <c r="Q2" s="2"/>
      <c r="R2" s="5"/>
    </row>
    <row r="3" spans="1:21" ht="31.5" customHeight="1" x14ac:dyDescent="0.3">
      <c r="A3" s="6"/>
      <c r="B3" s="7"/>
      <c r="C3" s="8"/>
      <c r="D3" s="9"/>
      <c r="E3" s="10" t="s">
        <v>1</v>
      </c>
      <c r="F3" s="11"/>
      <c r="G3" s="12"/>
      <c r="H3" s="13" t="s">
        <v>2</v>
      </c>
      <c r="I3" s="14"/>
      <c r="J3" s="15"/>
      <c r="K3" s="16" t="s">
        <v>3</v>
      </c>
      <c r="L3" s="17"/>
      <c r="M3" s="18"/>
      <c r="N3" s="19" t="s">
        <v>4</v>
      </c>
      <c r="O3" s="20"/>
      <c r="P3" s="21"/>
      <c r="Q3" s="22" t="s">
        <v>5</v>
      </c>
      <c r="R3" s="23"/>
      <c r="S3" s="24"/>
    </row>
    <row r="4" spans="1:21" x14ac:dyDescent="0.3">
      <c r="A4" s="25" t="s">
        <v>6</v>
      </c>
      <c r="B4" s="26" t="s">
        <v>7</v>
      </c>
      <c r="C4" s="27" t="s">
        <v>8</v>
      </c>
      <c r="D4" s="28" t="s">
        <v>9</v>
      </c>
      <c r="E4" s="29"/>
      <c r="F4" s="30" t="s">
        <v>7</v>
      </c>
      <c r="G4" s="31" t="s">
        <v>9</v>
      </c>
      <c r="H4" s="32"/>
      <c r="I4" s="33" t="s">
        <v>7</v>
      </c>
      <c r="J4" s="34" t="s">
        <v>9</v>
      </c>
      <c r="K4" s="35"/>
      <c r="L4" s="36" t="s">
        <v>7</v>
      </c>
      <c r="M4" s="37" t="s">
        <v>9</v>
      </c>
      <c r="N4" s="38"/>
      <c r="O4" s="39" t="s">
        <v>7</v>
      </c>
      <c r="P4" s="40" t="s">
        <v>9</v>
      </c>
      <c r="Q4" s="41"/>
      <c r="R4" s="42" t="s">
        <v>7</v>
      </c>
      <c r="S4" s="43" t="s">
        <v>10</v>
      </c>
    </row>
    <row r="5" spans="1:21" x14ac:dyDescent="0.3">
      <c r="A5" s="44" t="s">
        <v>11</v>
      </c>
      <c r="B5" s="45" t="s">
        <v>12</v>
      </c>
      <c r="C5" s="46" t="s">
        <v>13</v>
      </c>
      <c r="D5" s="44" t="s">
        <v>14</v>
      </c>
      <c r="E5" s="47">
        <v>76</v>
      </c>
      <c r="F5" s="48">
        <f>RANK(E5,E$5:E$6)</f>
        <v>2</v>
      </c>
      <c r="G5" s="49" t="s">
        <v>14</v>
      </c>
      <c r="H5" s="47">
        <v>78</v>
      </c>
      <c r="I5" s="50">
        <f>RANK(H5,H$5:H$6)</f>
        <v>1</v>
      </c>
      <c r="J5" s="44" t="s">
        <v>14</v>
      </c>
      <c r="K5" s="47">
        <v>74.5</v>
      </c>
      <c r="L5" s="48">
        <f>RANK(K5,K$5:K$6)</f>
        <v>2</v>
      </c>
      <c r="M5" s="51" t="s">
        <v>14</v>
      </c>
      <c r="N5" s="47">
        <v>70</v>
      </c>
      <c r="O5" s="52">
        <f>RANK(N5,N$5:N$6)</f>
        <v>1</v>
      </c>
      <c r="P5" s="53"/>
      <c r="Q5" s="54"/>
      <c r="R5" s="55"/>
      <c r="S5" s="56">
        <f t="shared" ref="S5:S6" si="0">COUNT(D5,G5,J5,M5,P5)</f>
        <v>0</v>
      </c>
      <c r="T5" s="57"/>
      <c r="U5" s="58"/>
    </row>
    <row r="6" spans="1:21" ht="15" thickBot="1" x14ac:dyDescent="0.35">
      <c r="A6" s="59" t="s">
        <v>15</v>
      </c>
      <c r="B6" s="60" t="s">
        <v>16</v>
      </c>
      <c r="C6" s="61" t="s">
        <v>13</v>
      </c>
      <c r="D6" s="59" t="s">
        <v>14</v>
      </c>
      <c r="E6" s="62">
        <v>89.5</v>
      </c>
      <c r="F6" s="63">
        <f>RANK(E6,E$5:E$6)</f>
        <v>1</v>
      </c>
      <c r="G6" s="64" t="s">
        <v>14</v>
      </c>
      <c r="H6" s="62">
        <v>73</v>
      </c>
      <c r="I6" s="65">
        <f>RANK(H6,H$5:H$6)</f>
        <v>2</v>
      </c>
      <c r="J6" s="59" t="s">
        <v>14</v>
      </c>
      <c r="K6" s="62">
        <v>79.5</v>
      </c>
      <c r="L6" s="63">
        <f>RANK(K6,K$5:K$6)</f>
        <v>1</v>
      </c>
      <c r="M6" s="59" t="s">
        <v>14</v>
      </c>
      <c r="N6" s="62">
        <v>63</v>
      </c>
      <c r="O6" s="66">
        <f>RANK(N6,N$5:N$6)</f>
        <v>2</v>
      </c>
      <c r="P6" s="53"/>
      <c r="Q6" s="67"/>
      <c r="R6" s="55"/>
      <c r="S6" s="68">
        <f t="shared" si="0"/>
        <v>0</v>
      </c>
    </row>
    <row r="7" spans="1:21" ht="15" thickTop="1" x14ac:dyDescent="0.3">
      <c r="A7" s="69"/>
      <c r="B7" s="70"/>
      <c r="C7" s="71"/>
      <c r="D7" s="69"/>
      <c r="E7" s="72"/>
      <c r="F7" s="73"/>
      <c r="G7" s="74"/>
      <c r="H7" s="72"/>
      <c r="I7" s="75"/>
      <c r="J7" s="69"/>
      <c r="K7" s="72"/>
      <c r="L7" s="73"/>
      <c r="M7" s="69"/>
      <c r="N7" s="72"/>
      <c r="O7" s="76"/>
      <c r="P7" s="77"/>
      <c r="Q7" s="78"/>
      <c r="R7" s="79"/>
      <c r="S7" s="80"/>
    </row>
    <row r="8" spans="1:21" ht="15" thickBot="1" x14ac:dyDescent="0.35">
      <c r="A8" s="81" t="s">
        <v>17</v>
      </c>
      <c r="B8" s="82" t="s">
        <v>18</v>
      </c>
      <c r="C8" s="83" t="s">
        <v>13</v>
      </c>
      <c r="D8" s="84" t="s">
        <v>19</v>
      </c>
      <c r="E8" s="62">
        <v>85.5</v>
      </c>
      <c r="F8" s="63">
        <f>RANK(E8,E$8:E$8)</f>
        <v>1</v>
      </c>
      <c r="G8" s="85" t="s">
        <v>19</v>
      </c>
      <c r="H8" s="62">
        <v>89</v>
      </c>
      <c r="I8" s="65">
        <f>RANK(H8,H$8:H$8)</f>
        <v>1</v>
      </c>
      <c r="J8" s="84" t="s">
        <v>19</v>
      </c>
      <c r="K8" s="62">
        <v>82.5</v>
      </c>
      <c r="L8" s="63">
        <f>RANK(K8,K$8:K$8)</f>
        <v>1</v>
      </c>
      <c r="M8" s="81" t="s">
        <v>19</v>
      </c>
      <c r="N8" s="62">
        <v>77</v>
      </c>
      <c r="O8" s="66">
        <f>RANK(N8,N$8:N$8)</f>
        <v>1</v>
      </c>
      <c r="P8" s="53"/>
      <c r="Q8" s="67"/>
      <c r="R8" s="55"/>
      <c r="S8" s="86">
        <f>COUNT(D10,G10,J10,M10,P10)</f>
        <v>0</v>
      </c>
    </row>
    <row r="9" spans="1:21" ht="15" thickTop="1" x14ac:dyDescent="0.3">
      <c r="A9" s="87"/>
      <c r="B9" s="88"/>
      <c r="C9" s="89"/>
      <c r="D9" s="90"/>
      <c r="E9" s="72"/>
      <c r="F9" s="73"/>
      <c r="G9" s="91"/>
      <c r="H9" s="72"/>
      <c r="I9" s="75"/>
      <c r="J9" s="90"/>
      <c r="K9" s="72"/>
      <c r="L9" s="73"/>
      <c r="M9" s="87"/>
      <c r="N9" s="72"/>
      <c r="O9" s="76"/>
      <c r="P9" s="92"/>
      <c r="Q9" s="93"/>
      <c r="R9" s="94"/>
      <c r="S9" s="95"/>
    </row>
    <row r="10" spans="1:21" ht="15" thickBot="1" x14ac:dyDescent="0.35">
      <c r="A10" s="96" t="s">
        <v>20</v>
      </c>
      <c r="B10" s="97" t="s">
        <v>18</v>
      </c>
      <c r="C10" s="98" t="s">
        <v>13</v>
      </c>
      <c r="D10" s="96" t="s">
        <v>21</v>
      </c>
      <c r="E10" s="62">
        <v>82.5</v>
      </c>
      <c r="F10" s="63">
        <f>RANK(E10,E$10:E$10)</f>
        <v>1</v>
      </c>
      <c r="G10" s="99" t="s">
        <v>21</v>
      </c>
      <c r="H10" s="62">
        <v>78</v>
      </c>
      <c r="I10" s="65">
        <f>RANK(H10,H$10:H$10)</f>
        <v>1</v>
      </c>
      <c r="J10" s="96" t="s">
        <v>21</v>
      </c>
      <c r="K10" s="62">
        <v>88.5</v>
      </c>
      <c r="L10" s="63">
        <f>RANK(K10,K$10:K$10)</f>
        <v>1</v>
      </c>
      <c r="M10" s="96" t="s">
        <v>21</v>
      </c>
      <c r="N10" s="62">
        <v>82</v>
      </c>
      <c r="O10" s="66">
        <f>RANK(N10,N$10:N$10)</f>
        <v>1</v>
      </c>
      <c r="P10" s="53"/>
      <c r="Q10" s="100"/>
      <c r="R10" s="55"/>
      <c r="S10" s="101">
        <f>COUNT(D13,G13,J13,M13,P12)</f>
        <v>0</v>
      </c>
    </row>
    <row r="11" spans="1:21" ht="15" thickTop="1" x14ac:dyDescent="0.3">
      <c r="A11" s="102"/>
      <c r="B11" s="103"/>
      <c r="C11" s="104"/>
      <c r="D11" s="102"/>
      <c r="E11" s="72"/>
      <c r="F11" s="73"/>
      <c r="G11" s="105"/>
      <c r="H11" s="72"/>
      <c r="I11" s="106"/>
      <c r="J11" s="102"/>
      <c r="K11" s="107"/>
      <c r="L11" s="108"/>
      <c r="M11" s="102"/>
      <c r="N11" s="72"/>
      <c r="O11" s="76"/>
      <c r="P11" s="53"/>
      <c r="Q11" s="100"/>
      <c r="R11" s="55"/>
      <c r="S11" s="101"/>
    </row>
    <row r="12" spans="1:21" x14ac:dyDescent="0.3">
      <c r="A12" s="109" t="s">
        <v>22</v>
      </c>
      <c r="B12" s="110" t="s">
        <v>12</v>
      </c>
      <c r="C12" s="111" t="s">
        <v>23</v>
      </c>
      <c r="D12" s="109" t="s">
        <v>14</v>
      </c>
      <c r="E12" s="112">
        <v>84</v>
      </c>
      <c r="F12" s="48">
        <f>RANK(E12,E$12:E$13)</f>
        <v>2</v>
      </c>
      <c r="G12" s="113" t="s">
        <v>14</v>
      </c>
      <c r="H12" s="112">
        <v>83</v>
      </c>
      <c r="I12" s="50">
        <f>RANK(H12,H$12:H$13)</f>
        <v>2</v>
      </c>
      <c r="J12" s="114" t="s">
        <v>14</v>
      </c>
      <c r="K12" s="72">
        <v>76.5</v>
      </c>
      <c r="L12" s="48">
        <f>RANK(K12,K$12:K$13)</f>
        <v>2</v>
      </c>
      <c r="M12" s="114" t="s">
        <v>14</v>
      </c>
      <c r="N12" s="115">
        <v>84</v>
      </c>
      <c r="O12" s="52">
        <f>RANK(N12,N$12:N$13)</f>
        <v>1</v>
      </c>
      <c r="P12" s="53"/>
      <c r="Q12" s="54"/>
      <c r="R12" s="55"/>
      <c r="S12" s="95">
        <f>COUNT(D16,G16,J16,M16,P15)</f>
        <v>0</v>
      </c>
    </row>
    <row r="13" spans="1:21" ht="15" thickBot="1" x14ac:dyDescent="0.35">
      <c r="A13" s="116" t="s">
        <v>24</v>
      </c>
      <c r="B13" s="117" t="s">
        <v>16</v>
      </c>
      <c r="C13" s="118" t="s">
        <v>23</v>
      </c>
      <c r="D13" s="116" t="s">
        <v>14</v>
      </c>
      <c r="E13" s="62">
        <v>87.5</v>
      </c>
      <c r="F13" s="63">
        <f>RANK(E13,E$12:E$13)</f>
        <v>1</v>
      </c>
      <c r="G13" s="119" t="s">
        <v>14</v>
      </c>
      <c r="H13" s="62">
        <v>85</v>
      </c>
      <c r="I13" s="65">
        <f>RANK(H13,H$12:H$13)</f>
        <v>1</v>
      </c>
      <c r="J13" s="116" t="s">
        <v>14</v>
      </c>
      <c r="K13" s="62">
        <v>78.5</v>
      </c>
      <c r="L13" s="63">
        <f>RANK(K13,K$12:K$13)</f>
        <v>1</v>
      </c>
      <c r="M13" s="116" t="s">
        <v>14</v>
      </c>
      <c r="N13" s="62">
        <v>77</v>
      </c>
      <c r="O13" s="66">
        <f>RANK(N13,N$12:N$13)</f>
        <v>2</v>
      </c>
      <c r="P13" s="53"/>
      <c r="Q13" s="54"/>
      <c r="R13" s="55"/>
      <c r="S13" s="95">
        <f>COUNT(D17,G17,J17,M17,P16)</f>
        <v>0</v>
      </c>
    </row>
    <row r="14" spans="1:21" ht="15" thickTop="1" x14ac:dyDescent="0.3">
      <c r="A14" s="120"/>
      <c r="B14" s="121"/>
      <c r="C14" s="122"/>
      <c r="D14" s="120"/>
      <c r="E14" s="72"/>
      <c r="F14" s="73"/>
      <c r="G14" s="123"/>
      <c r="H14" s="72"/>
      <c r="I14" s="75"/>
      <c r="J14" s="124"/>
      <c r="K14" s="107"/>
      <c r="L14" s="108"/>
      <c r="M14" s="124"/>
      <c r="N14" s="107"/>
      <c r="O14" s="125"/>
      <c r="P14" s="53"/>
      <c r="Q14" s="54"/>
      <c r="R14" s="55"/>
      <c r="S14" s="95"/>
    </row>
    <row r="15" spans="1:21" ht="15" thickBot="1" x14ac:dyDescent="0.35">
      <c r="A15" s="126" t="s">
        <v>25</v>
      </c>
      <c r="B15" s="127" t="s">
        <v>18</v>
      </c>
      <c r="C15" s="128" t="s">
        <v>23</v>
      </c>
      <c r="D15" s="129" t="s">
        <v>19</v>
      </c>
      <c r="E15" s="130">
        <v>86.5</v>
      </c>
      <c r="F15" s="131">
        <f>RANK(E15,E$15:E$15)</f>
        <v>1</v>
      </c>
      <c r="G15" s="132" t="s">
        <v>19</v>
      </c>
      <c r="H15" s="130">
        <v>83</v>
      </c>
      <c r="I15" s="133">
        <f>RANK(H15,H$15:H$15)</f>
        <v>1</v>
      </c>
      <c r="J15" s="134" t="s">
        <v>21</v>
      </c>
      <c r="K15" s="107">
        <v>77</v>
      </c>
      <c r="L15" s="135">
        <f>RANK(K15,K$15:K$17)</f>
        <v>3</v>
      </c>
      <c r="M15" s="134" t="s">
        <v>21</v>
      </c>
      <c r="N15" s="107">
        <v>78</v>
      </c>
      <c r="O15" s="52">
        <f>RANK(N15,N$15:N$17)</f>
        <v>2</v>
      </c>
      <c r="P15" s="136"/>
      <c r="Q15" s="100"/>
      <c r="R15" s="55"/>
      <c r="S15" s="101">
        <f>COUNT(D19,G19,J19,M19,P17)</f>
        <v>0</v>
      </c>
    </row>
    <row r="16" spans="1:21" ht="15" thickTop="1" x14ac:dyDescent="0.3">
      <c r="A16" s="137" t="s">
        <v>26</v>
      </c>
      <c r="B16" s="138" t="s">
        <v>18</v>
      </c>
      <c r="C16" s="139" t="s">
        <v>23</v>
      </c>
      <c r="D16" s="137" t="s">
        <v>21</v>
      </c>
      <c r="E16" s="140">
        <v>64</v>
      </c>
      <c r="F16" s="141">
        <f>RANK(E16,E$16:E$17)</f>
        <v>2</v>
      </c>
      <c r="G16" s="142" t="s">
        <v>21</v>
      </c>
      <c r="H16" s="140">
        <v>81.900000000000006</v>
      </c>
      <c r="I16" s="143">
        <f>RANK(H16,H$16:H$17)</f>
        <v>1</v>
      </c>
      <c r="J16" s="144" t="s">
        <v>21</v>
      </c>
      <c r="K16" s="112">
        <v>79</v>
      </c>
      <c r="L16" s="48">
        <f t="shared" ref="L16:L17" si="1">RANK(K16,K$15:K$17)</f>
        <v>2</v>
      </c>
      <c r="M16" s="144" t="s">
        <v>21</v>
      </c>
      <c r="N16" s="112">
        <v>80</v>
      </c>
      <c r="O16" s="52">
        <f t="shared" ref="O16:O17" si="2">RANK(N16,N$15:N$17)</f>
        <v>1</v>
      </c>
      <c r="P16" s="145"/>
      <c r="Q16" s="100"/>
      <c r="R16" s="55"/>
      <c r="S16" s="146">
        <f>COUNT(D20,G20,J20,M20,P18)</f>
        <v>0</v>
      </c>
    </row>
    <row r="17" spans="1:19" ht="15" thickBot="1" x14ac:dyDescent="0.35">
      <c r="A17" s="147" t="s">
        <v>27</v>
      </c>
      <c r="B17" s="148" t="s">
        <v>18</v>
      </c>
      <c r="C17" s="149" t="s">
        <v>28</v>
      </c>
      <c r="D17" s="147" t="s">
        <v>21</v>
      </c>
      <c r="E17" s="62">
        <v>91</v>
      </c>
      <c r="F17" s="63">
        <f>RANK(E17,E$16:E$17)</f>
        <v>1</v>
      </c>
      <c r="G17" s="150" t="s">
        <v>21</v>
      </c>
      <c r="H17" s="62">
        <v>80.099999999999994</v>
      </c>
      <c r="I17" s="65">
        <f>RANK(H17,H$16:H$17)</f>
        <v>2</v>
      </c>
      <c r="J17" s="147" t="s">
        <v>21</v>
      </c>
      <c r="K17" s="62">
        <v>80</v>
      </c>
      <c r="L17" s="151">
        <f t="shared" si="1"/>
        <v>1</v>
      </c>
      <c r="M17" s="147" t="s">
        <v>21</v>
      </c>
      <c r="N17" s="62">
        <v>77</v>
      </c>
      <c r="O17" s="152">
        <f t="shared" si="2"/>
        <v>3</v>
      </c>
      <c r="P17" s="153"/>
      <c r="Q17" s="54"/>
      <c r="R17" s="55"/>
      <c r="S17" s="146">
        <f>COUNT(D22,G22,J22,M22,#REF!)</f>
        <v>0</v>
      </c>
    </row>
    <row r="18" spans="1:19" ht="15" thickTop="1" x14ac:dyDescent="0.3">
      <c r="A18" s="134"/>
      <c r="B18" s="154"/>
      <c r="C18" s="155"/>
      <c r="D18" s="134"/>
      <c r="E18" s="72"/>
      <c r="F18" s="73"/>
      <c r="G18" s="142"/>
      <c r="H18" s="72"/>
      <c r="I18" s="75"/>
      <c r="J18" s="137"/>
      <c r="K18" s="72"/>
      <c r="L18" s="73"/>
      <c r="M18" s="156"/>
      <c r="N18" s="157"/>
      <c r="O18" s="158"/>
      <c r="P18" s="159"/>
      <c r="Q18" s="160"/>
      <c r="R18" s="55"/>
      <c r="S18" s="146"/>
    </row>
    <row r="19" spans="1:19" x14ac:dyDescent="0.3">
      <c r="A19" s="161" t="s">
        <v>29</v>
      </c>
      <c r="B19" s="162" t="s">
        <v>12</v>
      </c>
      <c r="C19" s="163" t="s">
        <v>30</v>
      </c>
      <c r="D19" s="161" t="s">
        <v>19</v>
      </c>
      <c r="E19" s="115">
        <v>95</v>
      </c>
      <c r="F19" s="48">
        <f>RANK(E19,E$19:E$20)</f>
        <v>1</v>
      </c>
      <c r="G19" s="164" t="s">
        <v>19</v>
      </c>
      <c r="H19" s="115">
        <v>82.2</v>
      </c>
      <c r="I19" s="50">
        <f>RANK(H19,H$19:H$20)</f>
        <v>1</v>
      </c>
      <c r="J19" s="165" t="s">
        <v>19</v>
      </c>
      <c r="K19" s="115">
        <v>74</v>
      </c>
      <c r="L19" s="48">
        <f>RANK(K19,K$19:K$20)</f>
        <v>2</v>
      </c>
      <c r="M19" s="53"/>
      <c r="N19" s="54"/>
      <c r="O19" s="55"/>
      <c r="P19" s="165" t="s">
        <v>19</v>
      </c>
      <c r="Q19" s="115">
        <v>85</v>
      </c>
      <c r="R19" s="52">
        <f>RANK(Q19,Q$19:Q$20)</f>
        <v>1</v>
      </c>
      <c r="S19" s="146">
        <f>COUNT(D24,G24,J24,M24,P19)</f>
        <v>0</v>
      </c>
    </row>
    <row r="20" spans="1:19" ht="15" thickBot="1" x14ac:dyDescent="0.35">
      <c r="A20" s="166" t="s">
        <v>31</v>
      </c>
      <c r="B20" s="167" t="s">
        <v>16</v>
      </c>
      <c r="C20" s="168" t="s">
        <v>30</v>
      </c>
      <c r="D20" s="166" t="s">
        <v>19</v>
      </c>
      <c r="E20" s="62">
        <v>88.5</v>
      </c>
      <c r="F20" s="63">
        <f>RANK(E20,E$19:E$20)</f>
        <v>2</v>
      </c>
      <c r="G20" s="169" t="s">
        <v>19</v>
      </c>
      <c r="H20" s="62">
        <v>80.2</v>
      </c>
      <c r="I20" s="65">
        <f>RANK(H20,H$19:H$20)</f>
        <v>2</v>
      </c>
      <c r="J20" s="166" t="s">
        <v>19</v>
      </c>
      <c r="K20" s="62">
        <v>78</v>
      </c>
      <c r="L20" s="63">
        <f>RANK(K20,K$19:K$20)</f>
        <v>1</v>
      </c>
      <c r="M20" s="136"/>
      <c r="N20" s="100"/>
      <c r="O20" s="55"/>
      <c r="P20" s="166" t="s">
        <v>19</v>
      </c>
      <c r="Q20" s="62">
        <v>82</v>
      </c>
      <c r="R20" s="66">
        <f>RANK(Q20,Q$19:Q$20)</f>
        <v>2</v>
      </c>
      <c r="S20" s="146">
        <f>COUNT(#REF!,#REF!,#REF!,#REF!,P20)</f>
        <v>0</v>
      </c>
    </row>
    <row r="21" spans="1:19" ht="15" thickTop="1" x14ac:dyDescent="0.3">
      <c r="A21" s="170"/>
      <c r="B21" s="171"/>
      <c r="C21" s="172"/>
      <c r="D21" s="170"/>
      <c r="E21" s="107"/>
      <c r="F21" s="108"/>
      <c r="G21" s="173"/>
      <c r="H21" s="107"/>
      <c r="I21" s="106"/>
      <c r="J21" s="170"/>
      <c r="K21" s="107"/>
      <c r="L21" s="108"/>
      <c r="M21" s="145"/>
      <c r="N21" s="100"/>
      <c r="O21" s="55"/>
      <c r="P21" s="170"/>
      <c r="Q21" s="107"/>
      <c r="R21" s="174"/>
      <c r="S21" s="146"/>
    </row>
    <row r="22" spans="1:19" x14ac:dyDescent="0.3">
      <c r="A22" s="175" t="s">
        <v>32</v>
      </c>
      <c r="B22" s="176" t="s">
        <v>18</v>
      </c>
      <c r="C22" s="177" t="s">
        <v>33</v>
      </c>
      <c r="D22" s="175" t="s">
        <v>21</v>
      </c>
      <c r="E22" s="107">
        <v>91</v>
      </c>
      <c r="F22" s="48">
        <f>RANK(E22,E$22:E$24)</f>
        <v>3</v>
      </c>
      <c r="G22" s="178" t="s">
        <v>21</v>
      </c>
      <c r="H22" s="107">
        <v>90.4</v>
      </c>
      <c r="I22" s="50">
        <f>RANK(H22,H$22:H$24)</f>
        <v>1</v>
      </c>
      <c r="J22" s="175" t="s">
        <v>21</v>
      </c>
      <c r="K22" s="107">
        <v>88</v>
      </c>
      <c r="L22" s="48">
        <f>RANK(K22,K$22:K$24)</f>
        <v>1</v>
      </c>
      <c r="M22" s="153"/>
      <c r="N22" s="54"/>
      <c r="O22" s="55"/>
      <c r="P22" s="175" t="s">
        <v>21</v>
      </c>
      <c r="Q22" s="179">
        <v>89</v>
      </c>
      <c r="R22" s="52">
        <f>RANK(Q22,Q$22:Q$24)</f>
        <v>1</v>
      </c>
      <c r="S22" s="146">
        <f>COUNT(#REF!,#REF!,#REF!,#REF!,P23)</f>
        <v>0</v>
      </c>
    </row>
    <row r="23" spans="1:19" x14ac:dyDescent="0.3">
      <c r="A23" s="175" t="s">
        <v>34</v>
      </c>
      <c r="B23" s="176" t="s">
        <v>18</v>
      </c>
      <c r="C23" s="177" t="s">
        <v>33</v>
      </c>
      <c r="D23" s="175" t="s">
        <v>21</v>
      </c>
      <c r="E23" s="107">
        <v>93</v>
      </c>
      <c r="F23" s="48">
        <f t="shared" ref="F23:F24" si="3">RANK(E23,E$22:E$24)</f>
        <v>2</v>
      </c>
      <c r="G23" s="178" t="s">
        <v>21</v>
      </c>
      <c r="H23" s="107">
        <v>79.7</v>
      </c>
      <c r="I23" s="50">
        <f t="shared" ref="I23:I24" si="4">RANK(H23,H$22:H$24)</f>
        <v>3</v>
      </c>
      <c r="J23" s="175" t="s">
        <v>21</v>
      </c>
      <c r="K23" s="72">
        <v>87</v>
      </c>
      <c r="L23" s="48">
        <f t="shared" ref="L23:L24" si="5">RANK(K23,K$22:K$24)</f>
        <v>2</v>
      </c>
      <c r="M23" s="159"/>
      <c r="N23" s="160"/>
      <c r="O23" s="55"/>
      <c r="P23" s="175" t="s">
        <v>21</v>
      </c>
      <c r="Q23" s="179">
        <v>87</v>
      </c>
      <c r="R23" s="52">
        <f t="shared" ref="R23:R24" si="6">RANK(Q23,Q$22:Q$24)</f>
        <v>2</v>
      </c>
      <c r="S23" s="146">
        <f>COUNT(#REF!,#REF!,#REF!,#REF!,P24)</f>
        <v>0</v>
      </c>
    </row>
    <row r="24" spans="1:19" ht="15" thickBot="1" x14ac:dyDescent="0.35">
      <c r="A24" s="180" t="s">
        <v>35</v>
      </c>
      <c r="B24" s="181" t="s">
        <v>18</v>
      </c>
      <c r="C24" s="182" t="s">
        <v>30</v>
      </c>
      <c r="D24" s="180" t="s">
        <v>21</v>
      </c>
      <c r="E24" s="62">
        <v>94</v>
      </c>
      <c r="F24" s="63">
        <f t="shared" si="3"/>
        <v>1</v>
      </c>
      <c r="G24" s="183" t="s">
        <v>21</v>
      </c>
      <c r="H24" s="62">
        <v>82.6</v>
      </c>
      <c r="I24" s="65">
        <f t="shared" si="4"/>
        <v>2</v>
      </c>
      <c r="J24" s="180" t="s">
        <v>21</v>
      </c>
      <c r="K24" s="62">
        <v>78</v>
      </c>
      <c r="L24" s="63">
        <f t="shared" si="5"/>
        <v>3</v>
      </c>
      <c r="M24" s="184"/>
      <c r="N24" s="185"/>
      <c r="O24" s="186"/>
      <c r="P24" s="180" t="s">
        <v>21</v>
      </c>
      <c r="Q24" s="187">
        <v>84</v>
      </c>
      <c r="R24" s="66">
        <f t="shared" si="6"/>
        <v>3</v>
      </c>
      <c r="S24" s="146">
        <f>COUNT(#REF!,#REF!,#REF!,#REF!,#REF!)</f>
        <v>0</v>
      </c>
    </row>
    <row r="25" spans="1:19" ht="15" thickTop="1" x14ac:dyDescent="0.3">
      <c r="A25" s="188"/>
      <c r="B25" s="189"/>
      <c r="C25" s="190"/>
      <c r="D25" s="191"/>
      <c r="E25" s="192"/>
      <c r="F25" s="193"/>
      <c r="G25" s="3"/>
      <c r="H25" s="2"/>
      <c r="I25" s="194"/>
      <c r="J25" s="2"/>
      <c r="K25" s="2"/>
      <c r="L25" s="5"/>
      <c r="M25" s="3"/>
      <c r="N25" s="2"/>
      <c r="O25" s="5"/>
      <c r="P25" s="188"/>
      <c r="Q25" s="2"/>
      <c r="R25" s="5"/>
    </row>
    <row r="26" spans="1:19" x14ac:dyDescent="0.3">
      <c r="A26" s="195" t="s">
        <v>36</v>
      </c>
      <c r="B26" s="2"/>
      <c r="C26" s="2"/>
      <c r="D26" s="192"/>
      <c r="E26" s="2"/>
      <c r="F26" s="5"/>
      <c r="G26" s="3"/>
      <c r="H26" s="2"/>
      <c r="I26" s="5"/>
      <c r="J26" s="2"/>
      <c r="K26" s="2"/>
      <c r="L26" s="5"/>
      <c r="M26" s="3"/>
      <c r="N26" s="2"/>
      <c r="O26" s="5"/>
      <c r="P26" s="3"/>
      <c r="Q26" s="2"/>
      <c r="R26" s="5"/>
    </row>
    <row r="27" spans="1:19" ht="43.2" x14ac:dyDescent="0.3">
      <c r="A27" s="196"/>
      <c r="B27" s="197"/>
      <c r="C27" s="198" t="s">
        <v>37</v>
      </c>
      <c r="D27" s="199" t="s">
        <v>38</v>
      </c>
      <c r="E27" s="199" t="s">
        <v>39</v>
      </c>
      <c r="F27" s="5"/>
      <c r="G27" s="3"/>
      <c r="H27" s="2"/>
      <c r="I27" s="5"/>
      <c r="J27" s="2"/>
      <c r="K27" s="2"/>
      <c r="L27" s="5"/>
      <c r="M27" s="3"/>
      <c r="N27" s="2"/>
      <c r="O27" s="5"/>
      <c r="P27" s="3"/>
      <c r="Q27" s="2"/>
      <c r="R27" s="5"/>
    </row>
    <row r="28" spans="1:19" ht="12.75" customHeight="1" x14ac:dyDescent="0.3">
      <c r="A28" s="200" t="s">
        <v>40</v>
      </c>
      <c r="B28" s="201" t="s">
        <v>16</v>
      </c>
      <c r="C28" s="202">
        <f>E6+H6+K6+N6+E13+H13+K13+N13+E20+H20+K20+Q20</f>
        <v>961.7</v>
      </c>
      <c r="D28" s="203">
        <v>12</v>
      </c>
      <c r="E28" s="204">
        <f>C28/D28</f>
        <v>80.141666666666666</v>
      </c>
      <c r="F28" s="205">
        <f>RANK(E28,E$28:E$30)</f>
        <v>3</v>
      </c>
      <c r="G28" s="3"/>
      <c r="H28" s="2"/>
      <c r="I28" s="5"/>
      <c r="J28" s="2"/>
      <c r="K28" s="2"/>
      <c r="L28" s="5"/>
      <c r="M28" s="3"/>
      <c r="N28" s="2"/>
      <c r="O28" s="5"/>
      <c r="P28" s="3"/>
      <c r="Q28" s="2"/>
      <c r="R28" s="5"/>
    </row>
    <row r="29" spans="1:19" x14ac:dyDescent="0.3">
      <c r="A29" s="206" t="s">
        <v>41</v>
      </c>
      <c r="B29" s="5" t="s">
        <v>18</v>
      </c>
      <c r="C29" s="207">
        <f>E8+H8+K8+N8+E10+H10+K10+N10+E15+H15+K15+N15+E16+H16+K16+N16+E17+H17+K17+N17+E22+H22+K22+Q22+E23+H23+K23+Q23+E24+H24+K24+Q24</f>
        <v>2666.2</v>
      </c>
      <c r="D29" s="208">
        <v>32</v>
      </c>
      <c r="E29" s="204">
        <f>C29/D29</f>
        <v>83.318749999999994</v>
      </c>
      <c r="F29" s="209">
        <f t="shared" ref="F29:F30" si="7">RANK(E29,E$28:E$30)</f>
        <v>1</v>
      </c>
      <c r="G29" s="3"/>
      <c r="H29" s="2"/>
      <c r="I29" s="5"/>
      <c r="J29" s="2"/>
      <c r="K29" s="2"/>
      <c r="L29" s="5"/>
      <c r="M29" s="3"/>
      <c r="N29" s="2"/>
      <c r="O29" s="5"/>
      <c r="P29" s="3"/>
      <c r="Q29" s="2"/>
      <c r="R29" s="5"/>
    </row>
    <row r="30" spans="1:19" x14ac:dyDescent="0.3">
      <c r="A30" s="210" t="s">
        <v>42</v>
      </c>
      <c r="B30" s="5" t="s">
        <v>12</v>
      </c>
      <c r="C30" s="207">
        <f>E5+H5+K5+N5+E12+H12+K12+N12+E19+H19+K19+Q19</f>
        <v>962.2</v>
      </c>
      <c r="D30" s="208">
        <v>12</v>
      </c>
      <c r="E30" s="204">
        <f>C30/D30</f>
        <v>80.183333333333337</v>
      </c>
      <c r="F30" s="209">
        <f t="shared" si="7"/>
        <v>2</v>
      </c>
      <c r="G30" s="3"/>
      <c r="H30" s="2"/>
      <c r="I30" s="5"/>
      <c r="J30" s="2"/>
      <c r="K30" s="2"/>
      <c r="L30" s="5"/>
      <c r="M30" s="3"/>
      <c r="N30" s="2"/>
      <c r="O30" s="5"/>
      <c r="P30" s="3"/>
      <c r="Q30" s="2"/>
      <c r="R30" s="5"/>
    </row>
    <row r="31" spans="1:19" x14ac:dyDescent="0.3">
      <c r="A31" s="211"/>
      <c r="B31" s="212"/>
      <c r="C31" s="213"/>
      <c r="D31" s="214"/>
      <c r="E31" s="215"/>
      <c r="F31" s="216"/>
      <c r="G31" s="3"/>
      <c r="H31" s="2"/>
      <c r="I31" s="5"/>
      <c r="J31" s="2"/>
      <c r="K31" s="2"/>
      <c r="L31" s="5"/>
      <c r="M31" s="3"/>
      <c r="N31" s="2"/>
      <c r="O31" s="5"/>
      <c r="P31" s="3"/>
      <c r="Q31" s="2"/>
      <c r="R31" s="5"/>
    </row>
    <row r="32" spans="1:19" x14ac:dyDescent="0.3">
      <c r="A32" s="201"/>
      <c r="B32" s="201"/>
      <c r="C32" s="201"/>
      <c r="D32" s="217">
        <f>SUM(D28:D31)</f>
        <v>56</v>
      </c>
      <c r="E32" s="201"/>
      <c r="F32" s="201"/>
      <c r="G32" s="3"/>
      <c r="H32" s="2"/>
      <c r="I32" s="5"/>
      <c r="J32" s="2"/>
      <c r="K32" s="2"/>
      <c r="L32" s="5"/>
      <c r="M32" s="3"/>
      <c r="N32" s="2"/>
      <c r="O32" s="5"/>
      <c r="P32" s="3"/>
      <c r="Q32" s="2"/>
      <c r="R32" s="5"/>
    </row>
  </sheetData>
  <sheetProtection sheet="1" objects="1" scenarios="1"/>
  <dataValidations count="1">
    <dataValidation type="list" allowBlank="1" showInputMessage="1" showErrorMessage="1" sqref="P19:P24 M5:M18 J5:J24 G5:G24 D5:D24" xr:uid="{CB8C756A-523F-482C-82C8-358484BD1ACB}">
      <formula1>$L$1:$L$4</formula1>
    </dataValidation>
  </dataValidations>
  <printOptions gridLines="1"/>
  <pageMargins left="0.51181102362204722" right="0.11811023622047245" top="0.55118110236220474" bottom="0" header="0.31496062992125984" footer="0.11811023622047245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Telstaat</vt:lpstr>
      <vt:lpstr>Telstaat!Afdrukbereik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Vrijwilliger ryc.zswl.nh RYC</dc:creator>
  <cp:lastModifiedBy>Vrijwilliger ryc.zswl.nh RYC</cp:lastModifiedBy>
  <dcterms:created xsi:type="dcterms:W3CDTF">2024-07-07T11:21:42Z</dcterms:created>
  <dcterms:modified xsi:type="dcterms:W3CDTF">2024-07-07T11:23:15Z</dcterms:modified>
</cp:coreProperties>
</file>