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cuments\Turnen e.d\Rayon ZW\Wedstrijdzaken\Wedstrijden\2022-2023 Turnen Dames\2023 06 Toestelkampioenschappen\"/>
    </mc:Choice>
  </mc:AlternateContent>
  <xr:revisionPtr revIDLastSave="0" documentId="13_ncr:1_{B8206EAA-2A40-478A-BCC4-2E38BDC51570}" xr6:coauthVersionLast="47" xr6:coauthVersionMax="47" xr10:uidLastSave="{00000000-0000-0000-0000-000000000000}"/>
  <bookViews>
    <workbookView xWindow="-110" yWindow="-110" windowWidth="19420" windowHeight="10560" tabRatio="876" activeTab="11" xr2:uid="{73B3D060-6700-48CD-BD11-1D75DBBCACAA}"/>
  </bookViews>
  <sheets>
    <sheet name="W1-B1" sheetId="12" r:id="rId1"/>
    <sheet name="W1-B2" sheetId="30" r:id="rId2"/>
    <sheet name="W2-B1" sheetId="31" r:id="rId3"/>
    <sheet name="W2-B2" sheetId="32" r:id="rId4"/>
    <sheet name="W3-B1" sheetId="33" r:id="rId5"/>
    <sheet name="W3-B2" sheetId="34" r:id="rId6"/>
    <sheet name="W4-B1" sheetId="35" r:id="rId7"/>
    <sheet name="W4-B2" sheetId="29" r:id="rId8"/>
    <sheet name="W5-B1" sheetId="36" r:id="rId9"/>
    <sheet name="W5-B2" sheetId="37" r:id="rId10"/>
    <sheet name="W6-B1" sheetId="38" r:id="rId11"/>
    <sheet name="W6-B2" sheetId="39" r:id="rId12"/>
    <sheet name="W2-B2 MB niv 6 Doorstroom" sheetId="15" state="hidden" r:id="rId13"/>
    <sheet name="W4-B1 MB niv 5 Doorstroom" sheetId="21" state="hidden" r:id="rId14"/>
    <sheet name="W6-B1 MB niv 4 Doorstroom" sheetId="28" state="hidden" r:id="rId15"/>
  </sheets>
  <externalReferences>
    <externalReference r:id="rId16"/>
    <externalReference r:id="rId17"/>
  </externalReferences>
  <definedNames>
    <definedName name="_xlnm._FilterDatabase" localSheetId="0" hidden="1">'W1-B1'!$A$3:$WWJ$28</definedName>
    <definedName name="_xlnm._FilterDatabase" localSheetId="1" hidden="1">'W1-B2'!$A$2:$WWJ$32</definedName>
    <definedName name="_xlnm._FilterDatabase" localSheetId="2" hidden="1">'W2-B1'!$A$2:$WWJ$32</definedName>
    <definedName name="_xlnm._FilterDatabase" localSheetId="3" hidden="1">'W2-B2'!$A$3:$WWJ$34</definedName>
    <definedName name="_xlnm._FilterDatabase" localSheetId="12" hidden="1">'W2-B2 MB niv 6 Doorstroom'!$2:$2</definedName>
    <definedName name="_xlnm._FilterDatabase" localSheetId="4" hidden="1">'W3-B1'!$A$2:$WWJ$34</definedName>
    <definedName name="_xlnm._FilterDatabase" localSheetId="5" hidden="1">'W3-B2'!$A$2:$WWJ$35</definedName>
    <definedName name="_xlnm._FilterDatabase" localSheetId="6" hidden="1">'W4-B1'!$A$2:$WWJ$33</definedName>
    <definedName name="_xlnm._FilterDatabase" localSheetId="13" hidden="1">'W4-B1 MB niv 5 Doorstroom'!$2:$2</definedName>
    <definedName name="_xlnm._FilterDatabase" localSheetId="7" hidden="1">'W4-B2'!$A$2:$WWJ$32</definedName>
    <definedName name="_xlnm._FilterDatabase" localSheetId="8" hidden="1">'W5-B1'!$A$2:$WWJ$33</definedName>
    <definedName name="_xlnm._FilterDatabase" localSheetId="9" hidden="1">'W5-B2'!$A$2:$WWJ$31</definedName>
    <definedName name="_xlnm._FilterDatabase" localSheetId="10" hidden="1">'W6-B1'!$A$2:$WWJ$36</definedName>
    <definedName name="_xlnm._FilterDatabase" localSheetId="14" hidden="1">'W6-B1 MB niv 4 Doorstroom'!$2:$2</definedName>
    <definedName name="_xlnm._FilterDatabase" localSheetId="11" hidden="1">'W6-B2'!$A$2:$WWJ$29</definedName>
    <definedName name="Volgorde_A2">[1]Namenlijst!$X$3</definedName>
    <definedName name="Volgorde_B2">[1]Namenlijst!$X$6</definedName>
    <definedName name="Volgorde_C2">[1]Namenlijst!$X$7</definedName>
    <definedName name="Volgorde_D2">[1]Namenlijst!$X$8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28" l="1"/>
  <c r="I40" i="28"/>
  <c r="H40" i="28"/>
  <c r="G40" i="28"/>
  <c r="F40" i="28"/>
  <c r="E40" i="28"/>
  <c r="D40" i="28"/>
  <c r="C40" i="28"/>
  <c r="B40" i="28"/>
  <c r="Q39" i="28"/>
  <c r="I37" i="28"/>
  <c r="H37" i="28"/>
  <c r="G37" i="28"/>
  <c r="F37" i="28"/>
  <c r="E37" i="28"/>
  <c r="D37" i="28"/>
  <c r="C37" i="28"/>
  <c r="B37" i="28"/>
  <c r="Q38" i="28"/>
  <c r="I34" i="28"/>
  <c r="H34" i="28"/>
  <c r="G34" i="28"/>
  <c r="F34" i="28"/>
  <c r="E34" i="28"/>
  <c r="D34" i="28"/>
  <c r="C34" i="28"/>
  <c r="B34" i="28"/>
  <c r="Q37" i="28"/>
  <c r="I33" i="28"/>
  <c r="H33" i="28"/>
  <c r="G33" i="28"/>
  <c r="F33" i="28"/>
  <c r="E33" i="28"/>
  <c r="D33" i="28"/>
  <c r="C33" i="28"/>
  <c r="B33" i="28"/>
  <c r="Q36" i="28"/>
  <c r="I31" i="28"/>
  <c r="H31" i="28"/>
  <c r="G31" i="28"/>
  <c r="F31" i="28"/>
  <c r="E31" i="28"/>
  <c r="D31" i="28"/>
  <c r="C31" i="28"/>
  <c r="B31" i="28"/>
  <c r="Q35" i="28"/>
  <c r="I30" i="28"/>
  <c r="H30" i="28"/>
  <c r="G30" i="28"/>
  <c r="F30" i="28"/>
  <c r="E30" i="28"/>
  <c r="D30" i="28"/>
  <c r="C30" i="28"/>
  <c r="B30" i="28"/>
  <c r="Q34" i="28"/>
  <c r="I29" i="28"/>
  <c r="H29" i="28"/>
  <c r="G29" i="28"/>
  <c r="F29" i="28"/>
  <c r="E29" i="28"/>
  <c r="D29" i="28"/>
  <c r="C29" i="28"/>
  <c r="B29" i="28"/>
  <c r="Q33" i="28"/>
  <c r="I27" i="28"/>
  <c r="H27" i="28"/>
  <c r="G27" i="28"/>
  <c r="F27" i="28"/>
  <c r="E27" i="28"/>
  <c r="D27" i="28"/>
  <c r="C27" i="28"/>
  <c r="B27" i="28"/>
  <c r="Q32" i="28"/>
  <c r="I26" i="28"/>
  <c r="H26" i="28"/>
  <c r="G26" i="28"/>
  <c r="F26" i="28"/>
  <c r="E26" i="28"/>
  <c r="D26" i="28"/>
  <c r="C26" i="28"/>
  <c r="B26" i="28"/>
  <c r="Q31" i="28"/>
  <c r="I23" i="28"/>
  <c r="H23" i="28"/>
  <c r="G23" i="28"/>
  <c r="F23" i="28"/>
  <c r="E23" i="28"/>
  <c r="D23" i="28"/>
  <c r="C23" i="28"/>
  <c r="B23" i="28"/>
  <c r="Q30" i="28"/>
  <c r="I22" i="28"/>
  <c r="H22" i="28"/>
  <c r="G22" i="28"/>
  <c r="F22" i="28"/>
  <c r="E22" i="28"/>
  <c r="D22" i="28"/>
  <c r="C22" i="28"/>
  <c r="B22" i="28"/>
  <c r="Q29" i="28"/>
  <c r="I14" i="28"/>
  <c r="H14" i="28"/>
  <c r="G14" i="28"/>
  <c r="F14" i="28"/>
  <c r="E14" i="28"/>
  <c r="D14" i="28"/>
  <c r="C14" i="28"/>
  <c r="B14" i="28"/>
  <c r="Q28" i="28"/>
  <c r="I20" i="28"/>
  <c r="H20" i="28"/>
  <c r="G20" i="28"/>
  <c r="F20" i="28"/>
  <c r="E20" i="28"/>
  <c r="D20" i="28"/>
  <c r="C20" i="28"/>
  <c r="B20" i="28"/>
  <c r="Q27" i="28"/>
  <c r="I19" i="28"/>
  <c r="H19" i="28"/>
  <c r="G19" i="28"/>
  <c r="F19" i="28"/>
  <c r="E19" i="28"/>
  <c r="D19" i="28"/>
  <c r="C19" i="28"/>
  <c r="B19" i="28"/>
  <c r="Q26" i="28"/>
  <c r="I15" i="28"/>
  <c r="H15" i="28"/>
  <c r="G15" i="28"/>
  <c r="F15" i="28"/>
  <c r="E15" i="28"/>
  <c r="D15" i="28"/>
  <c r="C15" i="28"/>
  <c r="B15" i="28"/>
  <c r="Q25" i="28"/>
  <c r="I11" i="28"/>
  <c r="H11" i="28"/>
  <c r="G11" i="28"/>
  <c r="F11" i="28"/>
  <c r="E11" i="28"/>
  <c r="D11" i="28"/>
  <c r="C11" i="28"/>
  <c r="B11" i="28"/>
  <c r="Q24" i="28"/>
  <c r="I12" i="28"/>
  <c r="H12" i="28"/>
  <c r="G12" i="28"/>
  <c r="F12" i="28"/>
  <c r="E12" i="28"/>
  <c r="D12" i="28"/>
  <c r="C12" i="28"/>
  <c r="B12" i="28"/>
  <c r="Q23" i="28"/>
  <c r="I6" i="28"/>
  <c r="H6" i="28"/>
  <c r="G6" i="28"/>
  <c r="F6" i="28"/>
  <c r="E6" i="28"/>
  <c r="D6" i="28"/>
  <c r="C6" i="28"/>
  <c r="B6" i="28"/>
  <c r="Q22" i="28"/>
  <c r="I7" i="28"/>
  <c r="H7" i="28"/>
  <c r="G7" i="28"/>
  <c r="F7" i="28"/>
  <c r="E7" i="28"/>
  <c r="D7" i="28"/>
  <c r="C7" i="28"/>
  <c r="B7" i="28"/>
  <c r="Q21" i="28"/>
  <c r="I8" i="28"/>
  <c r="H8" i="28"/>
  <c r="G8" i="28"/>
  <c r="F8" i="28"/>
  <c r="E8" i="28"/>
  <c r="D8" i="28"/>
  <c r="C8" i="28"/>
  <c r="B8" i="28"/>
  <c r="Q20" i="28"/>
  <c r="I4" i="28"/>
  <c r="H4" i="28"/>
  <c r="G4" i="28"/>
  <c r="F4" i="28"/>
  <c r="E4" i="28"/>
  <c r="D4" i="28"/>
  <c r="C4" i="28"/>
  <c r="B4" i="28"/>
  <c r="Q19" i="28"/>
  <c r="I39" i="28"/>
  <c r="H39" i="28"/>
  <c r="G39" i="28"/>
  <c r="F39" i="28"/>
  <c r="E39" i="28"/>
  <c r="D39" i="28"/>
  <c r="C39" i="28"/>
  <c r="B39" i="28"/>
  <c r="Q18" i="28"/>
  <c r="I38" i="28"/>
  <c r="H38" i="28"/>
  <c r="G38" i="28"/>
  <c r="F38" i="28"/>
  <c r="E38" i="28"/>
  <c r="D38" i="28"/>
  <c r="C38" i="28"/>
  <c r="B38" i="28"/>
  <c r="Q17" i="28"/>
  <c r="I35" i="28"/>
  <c r="H35" i="28"/>
  <c r="G35" i="28"/>
  <c r="F35" i="28"/>
  <c r="E35" i="28"/>
  <c r="D35" i="28"/>
  <c r="C35" i="28"/>
  <c r="B35" i="28"/>
  <c r="Q16" i="28"/>
  <c r="I28" i="28"/>
  <c r="H28" i="28"/>
  <c r="G28" i="28"/>
  <c r="F28" i="28"/>
  <c r="E28" i="28"/>
  <c r="D28" i="28"/>
  <c r="C28" i="28"/>
  <c r="B28" i="28"/>
  <c r="Q15" i="28"/>
  <c r="I24" i="28"/>
  <c r="H24" i="28"/>
  <c r="G24" i="28"/>
  <c r="F24" i="28"/>
  <c r="E24" i="28"/>
  <c r="D24" i="28"/>
  <c r="C24" i="28"/>
  <c r="B24" i="28"/>
  <c r="Q14" i="28"/>
  <c r="I21" i="28"/>
  <c r="H21" i="28"/>
  <c r="G21" i="28"/>
  <c r="F21" i="28"/>
  <c r="E21" i="28"/>
  <c r="D21" i="28"/>
  <c r="C21" i="28"/>
  <c r="B21" i="28"/>
  <c r="Q13" i="28"/>
  <c r="I17" i="28"/>
  <c r="H17" i="28"/>
  <c r="G17" i="28"/>
  <c r="F17" i="28"/>
  <c r="E17" i="28"/>
  <c r="D17" i="28"/>
  <c r="C17" i="28"/>
  <c r="B17" i="28"/>
  <c r="Q12" i="28"/>
  <c r="I16" i="28"/>
  <c r="H16" i="28"/>
  <c r="G16" i="28"/>
  <c r="F16" i="28"/>
  <c r="E16" i="28"/>
  <c r="D16" i="28"/>
  <c r="C16" i="28"/>
  <c r="B16" i="28"/>
  <c r="Q11" i="28"/>
  <c r="I13" i="28"/>
  <c r="H13" i="28"/>
  <c r="G13" i="28"/>
  <c r="F13" i="28"/>
  <c r="E13" i="28"/>
  <c r="D13" i="28"/>
  <c r="C13" i="28"/>
  <c r="B13" i="28"/>
  <c r="Q10" i="28"/>
  <c r="I10" i="28"/>
  <c r="H10" i="28"/>
  <c r="G10" i="28"/>
  <c r="F10" i="28"/>
  <c r="E10" i="28"/>
  <c r="D10" i="28"/>
  <c r="C10" i="28"/>
  <c r="B10" i="28"/>
  <c r="Q9" i="28"/>
  <c r="I9" i="28"/>
  <c r="H9" i="28"/>
  <c r="G9" i="28"/>
  <c r="F9" i="28"/>
  <c r="E9" i="28"/>
  <c r="D9" i="28"/>
  <c r="C9" i="28"/>
  <c r="B9" i="28"/>
  <c r="Q8" i="28"/>
  <c r="I5" i="28"/>
  <c r="H5" i="28"/>
  <c r="G5" i="28"/>
  <c r="F5" i="28"/>
  <c r="E5" i="28"/>
  <c r="D5" i="28"/>
  <c r="C5" i="28"/>
  <c r="B5" i="28"/>
  <c r="Q7" i="28"/>
  <c r="I36" i="28"/>
  <c r="H36" i="28"/>
  <c r="G36" i="28"/>
  <c r="F36" i="28"/>
  <c r="E36" i="28"/>
  <c r="D36" i="28"/>
  <c r="C36" i="28"/>
  <c r="B36" i="28"/>
  <c r="Q6" i="28"/>
  <c r="I32" i="28"/>
  <c r="H32" i="28"/>
  <c r="G32" i="28"/>
  <c r="F32" i="28"/>
  <c r="E32" i="28"/>
  <c r="D32" i="28"/>
  <c r="C32" i="28"/>
  <c r="B32" i="28"/>
  <c r="Q5" i="28"/>
  <c r="I25" i="28"/>
  <c r="H25" i="28"/>
  <c r="G25" i="28"/>
  <c r="F25" i="28"/>
  <c r="E25" i="28"/>
  <c r="D25" i="28"/>
  <c r="C25" i="28"/>
  <c r="B25" i="28"/>
  <c r="Q4" i="28"/>
  <c r="I18" i="28"/>
  <c r="H18" i="28"/>
  <c r="G18" i="28"/>
  <c r="F18" i="28"/>
  <c r="E18" i="28"/>
  <c r="D18" i="28"/>
  <c r="C18" i="28"/>
  <c r="B18" i="28"/>
  <c r="Q71" i="21"/>
  <c r="I69" i="21"/>
  <c r="H69" i="21"/>
  <c r="G69" i="21"/>
  <c r="F69" i="21"/>
  <c r="E69" i="21"/>
  <c r="D69" i="21"/>
  <c r="C69" i="21"/>
  <c r="B69" i="21"/>
  <c r="Q70" i="21"/>
  <c r="I4" i="21"/>
  <c r="H4" i="21"/>
  <c r="G4" i="21"/>
  <c r="F4" i="21"/>
  <c r="E4" i="21"/>
  <c r="D4" i="21"/>
  <c r="C4" i="21"/>
  <c r="B4" i="21"/>
  <c r="Q69" i="21"/>
  <c r="I38" i="21"/>
  <c r="H38" i="21"/>
  <c r="G38" i="21"/>
  <c r="F38" i="21"/>
  <c r="E38" i="21"/>
  <c r="D38" i="21"/>
  <c r="C38" i="21"/>
  <c r="B38" i="21"/>
  <c r="Q68" i="21"/>
  <c r="I51" i="21"/>
  <c r="H51" i="21"/>
  <c r="G51" i="21"/>
  <c r="F51" i="21"/>
  <c r="E51" i="21"/>
  <c r="D51" i="21"/>
  <c r="C51" i="21"/>
  <c r="B51" i="21"/>
  <c r="Q67" i="21"/>
  <c r="I53" i="21"/>
  <c r="H53" i="21"/>
  <c r="G53" i="21"/>
  <c r="F53" i="21"/>
  <c r="E53" i="21"/>
  <c r="D53" i="21"/>
  <c r="C53" i="21"/>
  <c r="B53" i="21"/>
  <c r="Q66" i="21"/>
  <c r="I6" i="21"/>
  <c r="H6" i="21"/>
  <c r="G6" i="21"/>
  <c r="F6" i="21"/>
  <c r="E6" i="21"/>
  <c r="D6" i="21"/>
  <c r="C6" i="21"/>
  <c r="B6" i="21"/>
  <c r="Q65" i="21"/>
  <c r="I64" i="21"/>
  <c r="H64" i="21"/>
  <c r="G64" i="21"/>
  <c r="F64" i="21"/>
  <c r="E64" i="21"/>
  <c r="D64" i="21"/>
  <c r="C64" i="21"/>
  <c r="B64" i="21"/>
  <c r="Q64" i="21"/>
  <c r="I56" i="21"/>
  <c r="H56" i="21"/>
  <c r="G56" i="21"/>
  <c r="F56" i="21"/>
  <c r="E56" i="21"/>
  <c r="D56" i="21"/>
  <c r="C56" i="21"/>
  <c r="B56" i="21"/>
  <c r="Q63" i="21"/>
  <c r="I54" i="21"/>
  <c r="H54" i="21"/>
  <c r="G54" i="21"/>
  <c r="F54" i="21"/>
  <c r="E54" i="21"/>
  <c r="D54" i="21"/>
  <c r="C54" i="21"/>
  <c r="B54" i="21"/>
  <c r="Q62" i="21"/>
  <c r="I67" i="21"/>
  <c r="H67" i="21"/>
  <c r="G67" i="21"/>
  <c r="F67" i="21"/>
  <c r="E67" i="21"/>
  <c r="D67" i="21"/>
  <c r="C67" i="21"/>
  <c r="B67" i="21"/>
  <c r="Q61" i="21"/>
  <c r="I30" i="21"/>
  <c r="H30" i="21"/>
  <c r="G30" i="21"/>
  <c r="F30" i="21"/>
  <c r="E30" i="21"/>
  <c r="D30" i="21"/>
  <c r="C30" i="21"/>
  <c r="B30" i="21"/>
  <c r="Q60" i="21"/>
  <c r="I5" i="21"/>
  <c r="H5" i="21"/>
  <c r="G5" i="21"/>
  <c r="F5" i="21"/>
  <c r="E5" i="21"/>
  <c r="D5" i="21"/>
  <c r="C5" i="21"/>
  <c r="B5" i="21"/>
  <c r="Q59" i="21"/>
  <c r="I59" i="21"/>
  <c r="H59" i="21"/>
  <c r="G59" i="21"/>
  <c r="F59" i="21"/>
  <c r="E59" i="21"/>
  <c r="D59" i="21"/>
  <c r="C59" i="21"/>
  <c r="B59" i="21"/>
  <c r="Q58" i="21"/>
  <c r="I7" i="21"/>
  <c r="H7" i="21"/>
  <c r="G7" i="21"/>
  <c r="F7" i="21"/>
  <c r="E7" i="21"/>
  <c r="D7" i="21"/>
  <c r="C7" i="21"/>
  <c r="B7" i="21"/>
  <c r="Q57" i="21"/>
  <c r="I60" i="21"/>
  <c r="H60" i="21"/>
  <c r="G60" i="21"/>
  <c r="F60" i="21"/>
  <c r="E60" i="21"/>
  <c r="D60" i="21"/>
  <c r="C60" i="21"/>
  <c r="B60" i="21"/>
  <c r="Q56" i="21"/>
  <c r="I17" i="21"/>
  <c r="H17" i="21"/>
  <c r="G17" i="21"/>
  <c r="F17" i="21"/>
  <c r="E17" i="21"/>
  <c r="D17" i="21"/>
  <c r="C17" i="21"/>
  <c r="B17" i="21"/>
  <c r="Q55" i="21"/>
  <c r="I48" i="21"/>
  <c r="H48" i="21"/>
  <c r="G48" i="21"/>
  <c r="F48" i="21"/>
  <c r="E48" i="21"/>
  <c r="D48" i="21"/>
  <c r="C48" i="21"/>
  <c r="B48" i="21"/>
  <c r="Q54" i="21"/>
  <c r="I62" i="21"/>
  <c r="H62" i="21"/>
  <c r="G62" i="21"/>
  <c r="F62" i="21"/>
  <c r="E62" i="21"/>
  <c r="D62" i="21"/>
  <c r="C62" i="21"/>
  <c r="B62" i="21"/>
  <c r="Q53" i="21"/>
  <c r="I58" i="21"/>
  <c r="H58" i="21"/>
  <c r="G58" i="21"/>
  <c r="F58" i="21"/>
  <c r="E58" i="21"/>
  <c r="D58" i="21"/>
  <c r="C58" i="21"/>
  <c r="B58" i="21"/>
  <c r="Q52" i="21"/>
  <c r="I57" i="21"/>
  <c r="H57" i="21"/>
  <c r="G57" i="21"/>
  <c r="F57" i="21"/>
  <c r="E57" i="21"/>
  <c r="D57" i="21"/>
  <c r="C57" i="21"/>
  <c r="B57" i="21"/>
  <c r="Q51" i="21"/>
  <c r="I46" i="21"/>
  <c r="H46" i="21"/>
  <c r="G46" i="21"/>
  <c r="F46" i="21"/>
  <c r="E46" i="21"/>
  <c r="D46" i="21"/>
  <c r="C46" i="21"/>
  <c r="B46" i="21"/>
  <c r="Q50" i="21"/>
  <c r="I16" i="21"/>
  <c r="H16" i="21"/>
  <c r="G16" i="21"/>
  <c r="F16" i="21"/>
  <c r="E16" i="21"/>
  <c r="D16" i="21"/>
  <c r="C16" i="21"/>
  <c r="B16" i="21"/>
  <c r="Q49" i="21"/>
  <c r="I63" i="21"/>
  <c r="H63" i="21"/>
  <c r="G63" i="21"/>
  <c r="F63" i="21"/>
  <c r="E63" i="21"/>
  <c r="D63" i="21"/>
  <c r="C63" i="21"/>
  <c r="B63" i="21"/>
  <c r="Q48" i="21"/>
  <c r="I13" i="21"/>
  <c r="H13" i="21"/>
  <c r="G13" i="21"/>
  <c r="F13" i="21"/>
  <c r="E13" i="21"/>
  <c r="D13" i="21"/>
  <c r="C13" i="21"/>
  <c r="B13" i="21"/>
  <c r="Q47" i="21"/>
  <c r="I52" i="21"/>
  <c r="H52" i="21"/>
  <c r="G52" i="21"/>
  <c r="F52" i="21"/>
  <c r="E52" i="21"/>
  <c r="D52" i="21"/>
  <c r="C52" i="21"/>
  <c r="B52" i="21"/>
  <c r="Q46" i="21"/>
  <c r="I33" i="21"/>
  <c r="H33" i="21"/>
  <c r="G33" i="21"/>
  <c r="F33" i="21"/>
  <c r="E33" i="21"/>
  <c r="D33" i="21"/>
  <c r="C33" i="21"/>
  <c r="B33" i="21"/>
  <c r="Q45" i="21"/>
  <c r="I20" i="21"/>
  <c r="H20" i="21"/>
  <c r="G20" i="21"/>
  <c r="F20" i="21"/>
  <c r="E20" i="21"/>
  <c r="D20" i="21"/>
  <c r="C20" i="21"/>
  <c r="B20" i="21"/>
  <c r="Q44" i="21"/>
  <c r="I14" i="21"/>
  <c r="H14" i="21"/>
  <c r="G14" i="21"/>
  <c r="F14" i="21"/>
  <c r="E14" i="21"/>
  <c r="D14" i="21"/>
  <c r="C14" i="21"/>
  <c r="B14" i="21"/>
  <c r="Q43" i="21"/>
  <c r="I40" i="21"/>
  <c r="H40" i="21"/>
  <c r="G40" i="21"/>
  <c r="F40" i="21"/>
  <c r="E40" i="21"/>
  <c r="D40" i="21"/>
  <c r="C40" i="21"/>
  <c r="B40" i="21"/>
  <c r="Q42" i="21"/>
  <c r="I9" i="21"/>
  <c r="H9" i="21"/>
  <c r="G9" i="21"/>
  <c r="F9" i="21"/>
  <c r="E9" i="21"/>
  <c r="D9" i="21"/>
  <c r="C9" i="21"/>
  <c r="B9" i="21"/>
  <c r="Q41" i="21"/>
  <c r="I44" i="21"/>
  <c r="H44" i="21"/>
  <c r="G44" i="21"/>
  <c r="F44" i="21"/>
  <c r="E44" i="21"/>
  <c r="D44" i="21"/>
  <c r="C44" i="21"/>
  <c r="B44" i="21"/>
  <c r="Q40" i="21"/>
  <c r="I12" i="21"/>
  <c r="H12" i="21"/>
  <c r="G12" i="21"/>
  <c r="F12" i="21"/>
  <c r="E12" i="21"/>
  <c r="D12" i="21"/>
  <c r="C12" i="21"/>
  <c r="B12" i="21"/>
  <c r="Q39" i="21"/>
  <c r="I49" i="21"/>
  <c r="H49" i="21"/>
  <c r="G49" i="21"/>
  <c r="F49" i="21"/>
  <c r="E49" i="21"/>
  <c r="D49" i="21"/>
  <c r="C49" i="21"/>
  <c r="B49" i="21"/>
  <c r="Q38" i="21"/>
  <c r="I68" i="21"/>
  <c r="H68" i="21"/>
  <c r="G68" i="21"/>
  <c r="F68" i="21"/>
  <c r="E68" i="21"/>
  <c r="D68" i="21"/>
  <c r="C68" i="21"/>
  <c r="B68" i="21"/>
  <c r="Q37" i="21"/>
  <c r="I35" i="21"/>
  <c r="H35" i="21"/>
  <c r="G35" i="21"/>
  <c r="F35" i="21"/>
  <c r="E35" i="21"/>
  <c r="D35" i="21"/>
  <c r="C35" i="21"/>
  <c r="B35" i="21"/>
  <c r="Q36" i="21"/>
  <c r="I37" i="21"/>
  <c r="H37" i="21"/>
  <c r="G37" i="21"/>
  <c r="F37" i="21"/>
  <c r="E37" i="21"/>
  <c r="D37" i="21"/>
  <c r="C37" i="21"/>
  <c r="B37" i="21"/>
  <c r="Q35" i="21"/>
  <c r="I39" i="21"/>
  <c r="H39" i="21"/>
  <c r="G39" i="21"/>
  <c r="F39" i="21"/>
  <c r="E39" i="21"/>
  <c r="D39" i="21"/>
  <c r="C39" i="21"/>
  <c r="B39" i="21"/>
  <c r="Q34" i="21"/>
  <c r="I42" i="21"/>
  <c r="H42" i="21"/>
  <c r="G42" i="21"/>
  <c r="F42" i="21"/>
  <c r="E42" i="21"/>
  <c r="D42" i="21"/>
  <c r="C42" i="21"/>
  <c r="B42" i="21"/>
  <c r="Q33" i="21"/>
  <c r="I29" i="21"/>
  <c r="H29" i="21"/>
  <c r="G29" i="21"/>
  <c r="F29" i="21"/>
  <c r="E29" i="21"/>
  <c r="D29" i="21"/>
  <c r="C29" i="21"/>
  <c r="B29" i="21"/>
  <c r="Q32" i="21"/>
  <c r="I8" i="21"/>
  <c r="H8" i="21"/>
  <c r="G8" i="21"/>
  <c r="F8" i="21"/>
  <c r="E8" i="21"/>
  <c r="D8" i="21"/>
  <c r="C8" i="21"/>
  <c r="B8" i="21"/>
  <c r="Q31" i="21"/>
  <c r="I10" i="21"/>
  <c r="H10" i="21"/>
  <c r="G10" i="21"/>
  <c r="F10" i="21"/>
  <c r="E10" i="21"/>
  <c r="D10" i="21"/>
  <c r="C10" i="21"/>
  <c r="B10" i="21"/>
  <c r="Q30" i="21"/>
  <c r="I31" i="21"/>
  <c r="H31" i="21"/>
  <c r="G31" i="21"/>
  <c r="F31" i="21"/>
  <c r="E31" i="21"/>
  <c r="D31" i="21"/>
  <c r="C31" i="21"/>
  <c r="B31" i="21"/>
  <c r="Q29" i="21"/>
  <c r="I28" i="21"/>
  <c r="H28" i="21"/>
  <c r="G28" i="21"/>
  <c r="F28" i="21"/>
  <c r="E28" i="21"/>
  <c r="D28" i="21"/>
  <c r="C28" i="21"/>
  <c r="B28" i="21"/>
  <c r="Q28" i="21"/>
  <c r="I22" i="21"/>
  <c r="H22" i="21"/>
  <c r="G22" i="21"/>
  <c r="F22" i="21"/>
  <c r="E22" i="21"/>
  <c r="D22" i="21"/>
  <c r="C22" i="21"/>
  <c r="B22" i="21"/>
  <c r="Q27" i="21"/>
  <c r="I45" i="21"/>
  <c r="H45" i="21"/>
  <c r="G45" i="21"/>
  <c r="F45" i="21"/>
  <c r="E45" i="21"/>
  <c r="D45" i="21"/>
  <c r="C45" i="21"/>
  <c r="B45" i="21"/>
  <c r="Q26" i="21"/>
  <c r="I71" i="21"/>
  <c r="H71" i="21"/>
  <c r="G71" i="21"/>
  <c r="F71" i="21"/>
  <c r="E71" i="21"/>
  <c r="D71" i="21"/>
  <c r="C71" i="21"/>
  <c r="B71" i="21"/>
  <c r="Q25" i="21"/>
  <c r="I21" i="21"/>
  <c r="H21" i="21"/>
  <c r="G21" i="21"/>
  <c r="F21" i="21"/>
  <c r="E21" i="21"/>
  <c r="D21" i="21"/>
  <c r="C21" i="21"/>
  <c r="B21" i="21"/>
  <c r="Q24" i="21"/>
  <c r="I18" i="21"/>
  <c r="H18" i="21"/>
  <c r="G18" i="21"/>
  <c r="F18" i="21"/>
  <c r="E18" i="21"/>
  <c r="D18" i="21"/>
  <c r="C18" i="21"/>
  <c r="B18" i="21"/>
  <c r="Q23" i="21"/>
  <c r="I34" i="21"/>
  <c r="H34" i="21"/>
  <c r="G34" i="21"/>
  <c r="F34" i="21"/>
  <c r="E34" i="21"/>
  <c r="D34" i="21"/>
  <c r="C34" i="21"/>
  <c r="B34" i="21"/>
  <c r="Q22" i="21"/>
  <c r="I61" i="21"/>
  <c r="H61" i="21"/>
  <c r="G61" i="21"/>
  <c r="F61" i="21"/>
  <c r="E61" i="21"/>
  <c r="D61" i="21"/>
  <c r="C61" i="21"/>
  <c r="B61" i="21"/>
  <c r="Q21" i="21"/>
  <c r="I50" i="21"/>
  <c r="H50" i="21"/>
  <c r="G50" i="21"/>
  <c r="F50" i="21"/>
  <c r="E50" i="21"/>
  <c r="D50" i="21"/>
  <c r="C50" i="21"/>
  <c r="B50" i="21"/>
  <c r="Q20" i="21"/>
  <c r="I25" i="21"/>
  <c r="H25" i="21"/>
  <c r="G25" i="21"/>
  <c r="F25" i="21"/>
  <c r="E25" i="21"/>
  <c r="D25" i="21"/>
  <c r="C25" i="21"/>
  <c r="B25" i="21"/>
  <c r="Q19" i="21"/>
  <c r="I27" i="21"/>
  <c r="H27" i="21"/>
  <c r="G27" i="21"/>
  <c r="F27" i="21"/>
  <c r="E27" i="21"/>
  <c r="D27" i="21"/>
  <c r="C27" i="21"/>
  <c r="B27" i="21"/>
  <c r="Q18" i="21"/>
  <c r="I24" i="21"/>
  <c r="H24" i="21"/>
  <c r="G24" i="21"/>
  <c r="F24" i="21"/>
  <c r="E24" i="21"/>
  <c r="D24" i="21"/>
  <c r="C24" i="21"/>
  <c r="B24" i="21"/>
  <c r="Q17" i="21"/>
  <c r="I23" i="21"/>
  <c r="H23" i="21"/>
  <c r="G23" i="21"/>
  <c r="F23" i="21"/>
  <c r="E23" i="21"/>
  <c r="D23" i="21"/>
  <c r="C23" i="21"/>
  <c r="B23" i="21"/>
  <c r="Q16" i="21"/>
  <c r="I65" i="21"/>
  <c r="H65" i="21"/>
  <c r="G65" i="21"/>
  <c r="F65" i="21"/>
  <c r="E65" i="21"/>
  <c r="D65" i="21"/>
  <c r="C65" i="21"/>
  <c r="B65" i="21"/>
  <c r="Q15" i="21"/>
  <c r="I41" i="21"/>
  <c r="H41" i="21"/>
  <c r="G41" i="21"/>
  <c r="F41" i="21"/>
  <c r="E41" i="21"/>
  <c r="D41" i="21"/>
  <c r="C41" i="21"/>
  <c r="B41" i="21"/>
  <c r="Q14" i="21"/>
  <c r="I26" i="21"/>
  <c r="H26" i="21"/>
  <c r="G26" i="21"/>
  <c r="F26" i="21"/>
  <c r="E26" i="21"/>
  <c r="D26" i="21"/>
  <c r="C26" i="21"/>
  <c r="B26" i="21"/>
  <c r="Q13" i="21"/>
  <c r="I15" i="21"/>
  <c r="H15" i="21"/>
  <c r="G15" i="21"/>
  <c r="F15" i="21"/>
  <c r="E15" i="21"/>
  <c r="D15" i="21"/>
  <c r="C15" i="21"/>
  <c r="B15" i="21"/>
  <c r="Q12" i="21"/>
  <c r="I11" i="21"/>
  <c r="H11" i="21"/>
  <c r="G11" i="21"/>
  <c r="F11" i="21"/>
  <c r="E11" i="21"/>
  <c r="D11" i="21"/>
  <c r="C11" i="21"/>
  <c r="B11" i="21"/>
  <c r="Q11" i="21"/>
  <c r="I36" i="21"/>
  <c r="H36" i="21"/>
  <c r="G36" i="21"/>
  <c r="F36" i="21"/>
  <c r="E36" i="21"/>
  <c r="D36" i="21"/>
  <c r="C36" i="21"/>
  <c r="B36" i="21"/>
  <c r="Q10" i="21"/>
  <c r="I47" i="21"/>
  <c r="H47" i="21"/>
  <c r="G47" i="21"/>
  <c r="F47" i="21"/>
  <c r="E47" i="21"/>
  <c r="D47" i="21"/>
  <c r="C47" i="21"/>
  <c r="B47" i="21"/>
  <c r="Q9" i="21"/>
  <c r="I19" i="21"/>
  <c r="H19" i="21"/>
  <c r="G19" i="21"/>
  <c r="F19" i="21"/>
  <c r="E19" i="21"/>
  <c r="D19" i="21"/>
  <c r="C19" i="21"/>
  <c r="B19" i="21"/>
  <c r="Q8" i="21"/>
  <c r="I32" i="21"/>
  <c r="H32" i="21"/>
  <c r="G32" i="21"/>
  <c r="F32" i="21"/>
  <c r="E32" i="21"/>
  <c r="D32" i="21"/>
  <c r="C32" i="21"/>
  <c r="B32" i="21"/>
  <c r="Q7" i="21"/>
  <c r="I66" i="21"/>
  <c r="H66" i="21"/>
  <c r="G66" i="21"/>
  <c r="F66" i="21"/>
  <c r="E66" i="21"/>
  <c r="D66" i="21"/>
  <c r="C66" i="21"/>
  <c r="B66" i="21"/>
  <c r="Q6" i="21"/>
  <c r="I55" i="21"/>
  <c r="H55" i="21"/>
  <c r="G55" i="21"/>
  <c r="F55" i="21"/>
  <c r="E55" i="21"/>
  <c r="D55" i="21"/>
  <c r="C55" i="21"/>
  <c r="B55" i="21"/>
  <c r="Q5" i="21"/>
  <c r="I70" i="21"/>
  <c r="H70" i="21"/>
  <c r="G70" i="21"/>
  <c r="F70" i="21"/>
  <c r="E70" i="21"/>
  <c r="D70" i="21"/>
  <c r="C70" i="21"/>
  <c r="B70" i="21"/>
  <c r="Q4" i="21"/>
  <c r="I43" i="21"/>
  <c r="H43" i="21"/>
  <c r="G43" i="21"/>
  <c r="F43" i="21"/>
  <c r="E43" i="21"/>
  <c r="D43" i="21"/>
  <c r="C43" i="21"/>
  <c r="B43" i="21"/>
  <c r="Q34" i="15"/>
  <c r="I13" i="15"/>
  <c r="H13" i="15"/>
  <c r="G13" i="15"/>
  <c r="F13" i="15"/>
  <c r="E13" i="15"/>
  <c r="D13" i="15"/>
  <c r="C13" i="15"/>
  <c r="B13" i="15"/>
  <c r="Q33" i="15"/>
  <c r="I6" i="15"/>
  <c r="H6" i="15"/>
  <c r="G6" i="15"/>
  <c r="F6" i="15"/>
  <c r="E6" i="15"/>
  <c r="D6" i="15"/>
  <c r="C6" i="15"/>
  <c r="B6" i="15"/>
  <c r="Q32" i="15"/>
  <c r="I34" i="15"/>
  <c r="H34" i="15"/>
  <c r="G34" i="15"/>
  <c r="F34" i="15"/>
  <c r="E34" i="15"/>
  <c r="D34" i="15"/>
  <c r="C34" i="15"/>
  <c r="B34" i="15"/>
  <c r="Q31" i="15"/>
  <c r="I23" i="15"/>
  <c r="H23" i="15"/>
  <c r="G23" i="15"/>
  <c r="F23" i="15"/>
  <c r="E23" i="15"/>
  <c r="D23" i="15"/>
  <c r="C23" i="15"/>
  <c r="B23" i="15"/>
  <c r="Q30" i="15"/>
  <c r="I14" i="15"/>
  <c r="H14" i="15"/>
  <c r="G14" i="15"/>
  <c r="F14" i="15"/>
  <c r="E14" i="15"/>
  <c r="D14" i="15"/>
  <c r="C14" i="15"/>
  <c r="B14" i="15"/>
  <c r="Q29" i="15"/>
  <c r="I9" i="15"/>
  <c r="H9" i="15"/>
  <c r="G9" i="15"/>
  <c r="F9" i="15"/>
  <c r="E9" i="15"/>
  <c r="D9" i="15"/>
  <c r="C9" i="15"/>
  <c r="B9" i="15"/>
  <c r="Q28" i="15"/>
  <c r="I5" i="15"/>
  <c r="H5" i="15"/>
  <c r="G5" i="15"/>
  <c r="F5" i="15"/>
  <c r="E5" i="15"/>
  <c r="D5" i="15"/>
  <c r="C5" i="15"/>
  <c r="B5" i="15"/>
  <c r="Q27" i="15"/>
  <c r="I33" i="15"/>
  <c r="H33" i="15"/>
  <c r="G33" i="15"/>
  <c r="F33" i="15"/>
  <c r="E33" i="15"/>
  <c r="D33" i="15"/>
  <c r="C33" i="15"/>
  <c r="B33" i="15"/>
  <c r="Q26" i="15"/>
  <c r="I32" i="15"/>
  <c r="H32" i="15"/>
  <c r="G32" i="15"/>
  <c r="F32" i="15"/>
  <c r="E32" i="15"/>
  <c r="D32" i="15"/>
  <c r="C32" i="15"/>
  <c r="B32" i="15"/>
  <c r="Q25" i="15"/>
  <c r="I31" i="15"/>
  <c r="H31" i="15"/>
  <c r="G31" i="15"/>
  <c r="F31" i="15"/>
  <c r="E31" i="15"/>
  <c r="D31" i="15"/>
  <c r="C31" i="15"/>
  <c r="B31" i="15"/>
  <c r="Q24" i="15"/>
  <c r="I27" i="15"/>
  <c r="H27" i="15"/>
  <c r="G27" i="15"/>
  <c r="F27" i="15"/>
  <c r="E27" i="15"/>
  <c r="D27" i="15"/>
  <c r="C27" i="15"/>
  <c r="B27" i="15"/>
  <c r="Q23" i="15"/>
  <c r="I29" i="15"/>
  <c r="H29" i="15"/>
  <c r="G29" i="15"/>
  <c r="F29" i="15"/>
  <c r="E29" i="15"/>
  <c r="D29" i="15"/>
  <c r="C29" i="15"/>
  <c r="B29" i="15"/>
  <c r="Q22" i="15"/>
  <c r="I30" i="15"/>
  <c r="H30" i="15"/>
  <c r="G30" i="15"/>
  <c r="F30" i="15"/>
  <c r="E30" i="15"/>
  <c r="D30" i="15"/>
  <c r="C30" i="15"/>
  <c r="B30" i="15"/>
  <c r="Q21" i="15"/>
  <c r="I28" i="15"/>
  <c r="H28" i="15"/>
  <c r="G28" i="15"/>
  <c r="F28" i="15"/>
  <c r="E28" i="15"/>
  <c r="D28" i="15"/>
  <c r="C28" i="15"/>
  <c r="B28" i="15"/>
  <c r="Q20" i="15"/>
  <c r="I26" i="15"/>
  <c r="H26" i="15"/>
  <c r="G26" i="15"/>
  <c r="F26" i="15"/>
  <c r="E26" i="15"/>
  <c r="D26" i="15"/>
  <c r="C26" i="15"/>
  <c r="B26" i="15"/>
  <c r="Q19" i="15"/>
  <c r="I25" i="15"/>
  <c r="H25" i="15"/>
  <c r="G25" i="15"/>
  <c r="F25" i="15"/>
  <c r="E25" i="15"/>
  <c r="D25" i="15"/>
  <c r="C25" i="15"/>
  <c r="B25" i="15"/>
  <c r="Q18" i="15"/>
  <c r="I24" i="15"/>
  <c r="H24" i="15"/>
  <c r="G24" i="15"/>
  <c r="F24" i="15"/>
  <c r="E24" i="15"/>
  <c r="D24" i="15"/>
  <c r="C24" i="15"/>
  <c r="B24" i="15"/>
  <c r="Q17" i="15"/>
  <c r="I22" i="15"/>
  <c r="H22" i="15"/>
  <c r="G22" i="15"/>
  <c r="F22" i="15"/>
  <c r="E22" i="15"/>
  <c r="D22" i="15"/>
  <c r="C22" i="15"/>
  <c r="B22" i="15"/>
  <c r="Q16" i="15"/>
  <c r="I21" i="15"/>
  <c r="H21" i="15"/>
  <c r="G21" i="15"/>
  <c r="F21" i="15"/>
  <c r="E21" i="15"/>
  <c r="D21" i="15"/>
  <c r="C21" i="15"/>
  <c r="B21" i="15"/>
  <c r="Q15" i="15"/>
  <c r="I19" i="15"/>
  <c r="H19" i="15"/>
  <c r="G19" i="15"/>
  <c r="F19" i="15"/>
  <c r="E19" i="15"/>
  <c r="D19" i="15"/>
  <c r="C19" i="15"/>
  <c r="B19" i="15"/>
  <c r="Q14" i="15"/>
  <c r="I17" i="15"/>
  <c r="H17" i="15"/>
  <c r="G17" i="15"/>
  <c r="F17" i="15"/>
  <c r="E17" i="15"/>
  <c r="D17" i="15"/>
  <c r="C17" i="15"/>
  <c r="B17" i="15"/>
  <c r="Q13" i="15"/>
  <c r="I20" i="15"/>
  <c r="H20" i="15"/>
  <c r="G20" i="15"/>
  <c r="F20" i="15"/>
  <c r="E20" i="15"/>
  <c r="D20" i="15"/>
  <c r="C20" i="15"/>
  <c r="B20" i="15"/>
  <c r="Q12" i="15"/>
  <c r="I16" i="15"/>
  <c r="H16" i="15"/>
  <c r="G16" i="15"/>
  <c r="F16" i="15"/>
  <c r="E16" i="15"/>
  <c r="D16" i="15"/>
  <c r="C16" i="15"/>
  <c r="B16" i="15"/>
  <c r="Q11" i="15"/>
  <c r="I18" i="15"/>
  <c r="H18" i="15"/>
  <c r="G18" i="15"/>
  <c r="F18" i="15"/>
  <c r="E18" i="15"/>
  <c r="D18" i="15"/>
  <c r="C18" i="15"/>
  <c r="B18" i="15"/>
  <c r="Q10" i="15"/>
  <c r="I15" i="15"/>
  <c r="H15" i="15"/>
  <c r="G15" i="15"/>
  <c r="F15" i="15"/>
  <c r="E15" i="15"/>
  <c r="D15" i="15"/>
  <c r="C15" i="15"/>
  <c r="B15" i="15"/>
  <c r="Q9" i="15"/>
  <c r="I12" i="15"/>
  <c r="H12" i="15"/>
  <c r="G12" i="15"/>
  <c r="F12" i="15"/>
  <c r="E12" i="15"/>
  <c r="D12" i="15"/>
  <c r="C12" i="15"/>
  <c r="B12" i="15"/>
  <c r="Q8" i="15"/>
  <c r="I11" i="15"/>
  <c r="H11" i="15"/>
  <c r="G11" i="15"/>
  <c r="F11" i="15"/>
  <c r="E11" i="15"/>
  <c r="D11" i="15"/>
  <c r="C11" i="15"/>
  <c r="B11" i="15"/>
  <c r="Q7" i="15"/>
  <c r="I8" i="15"/>
  <c r="H8" i="15"/>
  <c r="G8" i="15"/>
  <c r="F8" i="15"/>
  <c r="E8" i="15"/>
  <c r="D8" i="15"/>
  <c r="C8" i="15"/>
  <c r="B8" i="15"/>
  <c r="Q6" i="15"/>
  <c r="I7" i="15"/>
  <c r="H7" i="15"/>
  <c r="G7" i="15"/>
  <c r="F7" i="15"/>
  <c r="E7" i="15"/>
  <c r="D7" i="15"/>
  <c r="C7" i="15"/>
  <c r="B7" i="15"/>
  <c r="Q5" i="15"/>
  <c r="I10" i="15"/>
  <c r="H10" i="15"/>
  <c r="G10" i="15"/>
  <c r="F10" i="15"/>
  <c r="E10" i="15"/>
  <c r="D10" i="15"/>
  <c r="C10" i="15"/>
  <c r="B10" i="15"/>
  <c r="Q4" i="15"/>
  <c r="I4" i="15"/>
  <c r="H4" i="15"/>
  <c r="G4" i="15"/>
  <c r="F4" i="15"/>
  <c r="E4" i="15"/>
  <c r="D4" i="15"/>
  <c r="C4" i="15"/>
  <c r="B4" i="15"/>
  <c r="K34" i="28" l="1"/>
  <c r="K16" i="28"/>
  <c r="K54" i="21"/>
  <c r="K64" i="21"/>
  <c r="J6" i="28"/>
  <c r="N6" i="28" s="1"/>
  <c r="J31" i="28"/>
  <c r="N31" i="28" s="1"/>
  <c r="J23" i="28"/>
  <c r="N23" i="28" s="1"/>
  <c r="J26" i="28"/>
  <c r="N26" i="28" s="1"/>
  <c r="K37" i="28"/>
  <c r="K23" i="28"/>
  <c r="K31" i="28"/>
  <c r="K6" i="28"/>
  <c r="K14" i="28"/>
  <c r="K20" i="28"/>
  <c r="K29" i="28"/>
  <c r="K15" i="28"/>
  <c r="K5" i="15"/>
  <c r="J33" i="21"/>
  <c r="N33" i="21" s="1"/>
  <c r="K13" i="21"/>
  <c r="K9" i="28"/>
  <c r="K28" i="28"/>
  <c r="K67" i="21"/>
  <c r="K56" i="21"/>
  <c r="K6" i="21"/>
  <c r="K51" i="21"/>
  <c r="K32" i="28"/>
  <c r="K18" i="28"/>
  <c r="K69" i="21"/>
  <c r="J7" i="28"/>
  <c r="N7" i="28" s="1"/>
  <c r="J12" i="28"/>
  <c r="N12" i="28" s="1"/>
  <c r="K26" i="28"/>
  <c r="K8" i="28"/>
  <c r="K4" i="28"/>
  <c r="K19" i="28"/>
  <c r="K12" i="28"/>
  <c r="K27" i="28"/>
  <c r="K39" i="28"/>
  <c r="J13" i="15"/>
  <c r="N13" i="15" s="1"/>
  <c r="J8" i="28"/>
  <c r="N8" i="28" s="1"/>
  <c r="J15" i="28"/>
  <c r="N15" i="28" s="1"/>
  <c r="J37" i="28"/>
  <c r="N37" i="28" s="1"/>
  <c r="J29" i="28"/>
  <c r="N29" i="28" s="1"/>
  <c r="J14" i="28"/>
  <c r="N14" i="28" s="1"/>
  <c r="J34" i="28"/>
  <c r="N34" i="28" s="1"/>
  <c r="K13" i="15"/>
  <c r="K49" i="21"/>
  <c r="J68" i="21"/>
  <c r="N68" i="21" s="1"/>
  <c r="J12" i="21"/>
  <c r="N12" i="21" s="1"/>
  <c r="J9" i="21"/>
  <c r="N9" i="21" s="1"/>
  <c r="J14" i="21"/>
  <c r="N14" i="21" s="1"/>
  <c r="K44" i="21"/>
  <c r="K40" i="21"/>
  <c r="K20" i="21"/>
  <c r="K52" i="21"/>
  <c r="K21" i="28"/>
  <c r="K35" i="28"/>
  <c r="K38" i="28"/>
  <c r="K16" i="21"/>
  <c r="J52" i="21"/>
  <c r="N52" i="21" s="1"/>
  <c r="J63" i="21"/>
  <c r="N63" i="21" s="1"/>
  <c r="J21" i="28"/>
  <c r="N21" i="28" s="1"/>
  <c r="J24" i="28"/>
  <c r="N24" i="28" s="1"/>
  <c r="J35" i="28"/>
  <c r="N35" i="28" s="1"/>
  <c r="J5" i="28"/>
  <c r="N5" i="28" s="1"/>
  <c r="J38" i="28"/>
  <c r="N38" i="28" s="1"/>
  <c r="J16" i="21"/>
  <c r="N16" i="21" s="1"/>
  <c r="J62" i="21"/>
  <c r="N62" i="21" s="1"/>
  <c r="J17" i="21"/>
  <c r="N17" i="21" s="1"/>
  <c r="J7" i="21"/>
  <c r="N7" i="21" s="1"/>
  <c r="J5" i="21"/>
  <c r="N5" i="21" s="1"/>
  <c r="K62" i="21"/>
  <c r="K17" i="21"/>
  <c r="K7" i="21"/>
  <c r="K5" i="21"/>
  <c r="J67" i="21"/>
  <c r="N67" i="21" s="1"/>
  <c r="J56" i="21"/>
  <c r="N56" i="21" s="1"/>
  <c r="J6" i="21"/>
  <c r="N6" i="21" s="1"/>
  <c r="J51" i="21"/>
  <c r="N51" i="21" s="1"/>
  <c r="J32" i="28"/>
  <c r="N32" i="28" s="1"/>
  <c r="J18" i="28"/>
  <c r="N18" i="28" s="1"/>
  <c r="J69" i="21"/>
  <c r="N69" i="21" s="1"/>
  <c r="K53" i="21"/>
  <c r="K38" i="21"/>
  <c r="K4" i="21"/>
  <c r="K25" i="28"/>
  <c r="K36" i="28"/>
  <c r="J5" i="15"/>
  <c r="N5" i="15" s="1"/>
  <c r="J20" i="28"/>
  <c r="N20" i="28" s="1"/>
  <c r="K7" i="28"/>
  <c r="K68" i="21"/>
  <c r="K33" i="21"/>
  <c r="K10" i="28"/>
  <c r="J19" i="28"/>
  <c r="N19" i="28" s="1"/>
  <c r="J4" i="28"/>
  <c r="N4" i="28" s="1"/>
  <c r="J27" i="28"/>
  <c r="N27" i="28" s="1"/>
  <c r="K35" i="21"/>
  <c r="J35" i="21"/>
  <c r="N35" i="21" s="1"/>
  <c r="J49" i="21"/>
  <c r="N49" i="21" s="1"/>
  <c r="J44" i="21"/>
  <c r="N44" i="21" s="1"/>
  <c r="J40" i="21"/>
  <c r="N40" i="21" s="1"/>
  <c r="J20" i="21"/>
  <c r="N20" i="21" s="1"/>
  <c r="K12" i="21"/>
  <c r="K9" i="21"/>
  <c r="K14" i="21"/>
  <c r="K63" i="21"/>
  <c r="K24" i="28"/>
  <c r="K5" i="28"/>
  <c r="J13" i="21"/>
  <c r="N13" i="21" s="1"/>
  <c r="J39" i="28"/>
  <c r="N39" i="28" s="1"/>
  <c r="J9" i="28"/>
  <c r="N9" i="28" s="1"/>
  <c r="J10" i="28"/>
  <c r="N10" i="28" s="1"/>
  <c r="J28" i="28"/>
  <c r="N28" i="28" s="1"/>
  <c r="J16" i="28"/>
  <c r="N16" i="28" s="1"/>
  <c r="J58" i="21"/>
  <c r="N58" i="21" s="1"/>
  <c r="J48" i="21"/>
  <c r="N48" i="21" s="1"/>
  <c r="J60" i="21"/>
  <c r="N60" i="21" s="1"/>
  <c r="J59" i="21"/>
  <c r="N59" i="21" s="1"/>
  <c r="J30" i="21"/>
  <c r="N30" i="21" s="1"/>
  <c r="K58" i="21"/>
  <c r="K48" i="21"/>
  <c r="K60" i="21"/>
  <c r="K59" i="21"/>
  <c r="K30" i="21"/>
  <c r="J54" i="21"/>
  <c r="N54" i="21" s="1"/>
  <c r="J64" i="21"/>
  <c r="N64" i="21" s="1"/>
  <c r="J53" i="21"/>
  <c r="N53" i="21" s="1"/>
  <c r="J38" i="21"/>
  <c r="N38" i="21" s="1"/>
  <c r="J4" i="21"/>
  <c r="N4" i="21" s="1"/>
  <c r="J25" i="28"/>
  <c r="N25" i="28" s="1"/>
  <c r="J36" i="28"/>
  <c r="N36" i="28" s="1"/>
  <c r="J40" i="28" l="1"/>
  <c r="N40" i="28" s="1"/>
  <c r="J30" i="28"/>
  <c r="N30" i="28" s="1"/>
  <c r="J70" i="21"/>
  <c r="N70" i="21" s="1"/>
  <c r="J6" i="15"/>
  <c r="N6" i="15" s="1"/>
  <c r="J41" i="21"/>
  <c r="N41" i="21" s="1"/>
  <c r="J36" i="21"/>
  <c r="N36" i="21" s="1"/>
  <c r="J26" i="21"/>
  <c r="N26" i="21" s="1"/>
  <c r="J15" i="21"/>
  <c r="N15" i="21" s="1"/>
  <c r="J11" i="21"/>
  <c r="N11" i="21" s="1"/>
  <c r="J55" i="21"/>
  <c r="N55" i="21" s="1"/>
  <c r="J47" i="21"/>
  <c r="N47" i="21" s="1"/>
  <c r="J19" i="21"/>
  <c r="N19" i="21" s="1"/>
  <c r="J22" i="28"/>
  <c r="N22" i="28" s="1"/>
  <c r="K6" i="15"/>
  <c r="K70" i="21"/>
  <c r="K66" i="21"/>
  <c r="K19" i="21"/>
  <c r="K36" i="21"/>
  <c r="K15" i="21"/>
  <c r="K41" i="21"/>
  <c r="K23" i="21"/>
  <c r="K27" i="21"/>
  <c r="K11" i="28"/>
  <c r="K40" i="28"/>
  <c r="K22" i="28"/>
  <c r="K9" i="15"/>
  <c r="K50" i="21"/>
  <c r="K13" i="28"/>
  <c r="J42" i="21"/>
  <c r="N42" i="21" s="1"/>
  <c r="K32" i="15"/>
  <c r="K24" i="15"/>
  <c r="K17" i="28"/>
  <c r="K7" i="15"/>
  <c r="K29" i="15"/>
  <c r="K57" i="21"/>
  <c r="J11" i="28"/>
  <c r="N11" i="28" s="1"/>
  <c r="J43" i="21"/>
  <c r="N43" i="21" s="1"/>
  <c r="J25" i="21"/>
  <c r="N25" i="21" s="1"/>
  <c r="J66" i="21"/>
  <c r="N66" i="21" s="1"/>
  <c r="J27" i="21"/>
  <c r="N27" i="21" s="1"/>
  <c r="J24" i="21"/>
  <c r="N24" i="21" s="1"/>
  <c r="J23" i="21"/>
  <c r="N23" i="21" s="1"/>
  <c r="J65" i="21"/>
  <c r="N65" i="21" s="1"/>
  <c r="K43" i="21"/>
  <c r="K55" i="21"/>
  <c r="K32" i="21"/>
  <c r="K47" i="21"/>
  <c r="K11" i="21"/>
  <c r="K26" i="21"/>
  <c r="K65" i="21"/>
  <c r="K24" i="21"/>
  <c r="K25" i="21"/>
  <c r="K30" i="28"/>
  <c r="K33" i="28"/>
  <c r="K17" i="15"/>
  <c r="K14" i="15"/>
  <c r="K34" i="21"/>
  <c r="K71" i="21"/>
  <c r="K42" i="21"/>
  <c r="K26" i="15"/>
  <c r="K27" i="15"/>
  <c r="J32" i="21"/>
  <c r="N32" i="21" s="1"/>
  <c r="J33" i="28"/>
  <c r="N33" i="28" s="1"/>
  <c r="K12" i="15"/>
  <c r="K34" i="15"/>
  <c r="K18" i="21"/>
  <c r="K45" i="21"/>
  <c r="J9" i="15"/>
  <c r="N9" i="15" s="1"/>
  <c r="J14" i="15"/>
  <c r="N14" i="15" s="1"/>
  <c r="J50" i="21"/>
  <c r="N50" i="21" s="1"/>
  <c r="J34" i="21"/>
  <c r="N34" i="21" s="1"/>
  <c r="J13" i="28"/>
  <c r="N13" i="28" s="1"/>
  <c r="J71" i="21"/>
  <c r="N71" i="21" s="1"/>
  <c r="J22" i="21"/>
  <c r="N22" i="21" s="1"/>
  <c r="J31" i="21"/>
  <c r="N31" i="21" s="1"/>
  <c r="J8" i="21"/>
  <c r="N8" i="21" s="1"/>
  <c r="K28" i="21"/>
  <c r="K10" i="21"/>
  <c r="K29" i="21"/>
  <c r="K30" i="15"/>
  <c r="K39" i="21"/>
  <c r="J39" i="21"/>
  <c r="N39" i="21" s="1"/>
  <c r="J37" i="21"/>
  <c r="N37" i="21" s="1"/>
  <c r="K22" i="15"/>
  <c r="J30" i="15"/>
  <c r="N30" i="15" s="1"/>
  <c r="J12" i="15"/>
  <c r="N12" i="15" s="1"/>
  <c r="J24" i="15"/>
  <c r="N24" i="15" s="1"/>
  <c r="J17" i="15"/>
  <c r="N17" i="15" s="1"/>
  <c r="K25" i="15"/>
  <c r="J33" i="15"/>
  <c r="N33" i="15" s="1"/>
  <c r="J29" i="15"/>
  <c r="N29" i="15" s="1"/>
  <c r="J25" i="15"/>
  <c r="N25" i="15" s="1"/>
  <c r="J4" i="15"/>
  <c r="N4" i="15" s="1"/>
  <c r="J10" i="15"/>
  <c r="N10" i="15" s="1"/>
  <c r="J8" i="15"/>
  <c r="N8" i="15" s="1"/>
  <c r="J15" i="15"/>
  <c r="N15" i="15" s="1"/>
  <c r="J16" i="15"/>
  <c r="N16" i="15" s="1"/>
  <c r="K10" i="15"/>
  <c r="K8" i="15"/>
  <c r="K15" i="15"/>
  <c r="K16" i="15"/>
  <c r="J57" i="21"/>
  <c r="N57" i="21" s="1"/>
  <c r="K23" i="15"/>
  <c r="K61" i="21"/>
  <c r="K21" i="21"/>
  <c r="J23" i="15"/>
  <c r="N23" i="15" s="1"/>
  <c r="J34" i="15"/>
  <c r="N34" i="15" s="1"/>
  <c r="J61" i="21"/>
  <c r="N61" i="21" s="1"/>
  <c r="J18" i="21"/>
  <c r="N18" i="21" s="1"/>
  <c r="J21" i="21"/>
  <c r="N21" i="21" s="1"/>
  <c r="J45" i="21"/>
  <c r="N45" i="21" s="1"/>
  <c r="J28" i="21"/>
  <c r="N28" i="21" s="1"/>
  <c r="J10" i="21"/>
  <c r="N10" i="21" s="1"/>
  <c r="J29" i="21"/>
  <c r="N29" i="21" s="1"/>
  <c r="K20" i="15"/>
  <c r="K22" i="21"/>
  <c r="K31" i="21"/>
  <c r="K8" i="21"/>
  <c r="K37" i="21"/>
  <c r="K21" i="15"/>
  <c r="K31" i="15"/>
  <c r="J17" i="28"/>
  <c r="N17" i="28" s="1"/>
  <c r="K4" i="15"/>
  <c r="J21" i="15"/>
  <c r="N21" i="15" s="1"/>
  <c r="J32" i="15"/>
  <c r="N32" i="15" s="1"/>
  <c r="J26" i="15"/>
  <c r="N26" i="15" s="1"/>
  <c r="J20" i="15"/>
  <c r="N20" i="15" s="1"/>
  <c r="K33" i="15"/>
  <c r="J7" i="15"/>
  <c r="N7" i="15" s="1"/>
  <c r="J27" i="15"/>
  <c r="N27" i="15" s="1"/>
  <c r="J22" i="15"/>
  <c r="N22" i="15" s="1"/>
  <c r="J31" i="15"/>
  <c r="N31" i="15" s="1"/>
  <c r="J18" i="15"/>
  <c r="N18" i="15" s="1"/>
  <c r="J19" i="15"/>
  <c r="N19" i="15" s="1"/>
  <c r="J11" i="15"/>
  <c r="N11" i="15" s="1"/>
  <c r="J28" i="15"/>
  <c r="N28" i="15" s="1"/>
  <c r="J46" i="21"/>
  <c r="N46" i="21" s="1"/>
  <c r="K18" i="15"/>
  <c r="K19" i="15"/>
  <c r="K11" i="15"/>
  <c r="K28" i="15"/>
  <c r="K46" i="21"/>
</calcChain>
</file>

<file path=xl/sharedStrings.xml><?xml version="1.0" encoding="utf-8"?>
<sst xmlns="http://schemas.openxmlformats.org/spreadsheetml/2006/main" count="1286" uniqueCount="313">
  <si>
    <t>Wedstrijd</t>
  </si>
  <si>
    <t>Naam</t>
  </si>
  <si>
    <t>Vereniging</t>
  </si>
  <si>
    <t>Sprong</t>
  </si>
  <si>
    <t>Brug</t>
  </si>
  <si>
    <t>Balk</t>
  </si>
  <si>
    <t>Vloer</t>
  </si>
  <si>
    <t>wedstrijd-
nummer</t>
  </si>
  <si>
    <t>Categorie</t>
  </si>
  <si>
    <t>Totaal</t>
  </si>
  <si>
    <t>Plaats</t>
  </si>
  <si>
    <t>D</t>
  </si>
  <si>
    <t>E</t>
  </si>
  <si>
    <t>N-
aftrek</t>
  </si>
  <si>
    <t>Bonus</t>
  </si>
  <si>
    <t>November</t>
  </si>
  <si>
    <t>Januari</t>
  </si>
  <si>
    <t>Maart</t>
  </si>
  <si>
    <t>Punten</t>
  </si>
  <si>
    <t>Rayon-
kampioenschap</t>
  </si>
  <si>
    <t>Totaal
punten</t>
  </si>
  <si>
    <t>Doorstroom
Ja/Nee</t>
  </si>
  <si>
    <t>Uitslag doorstroom</t>
  </si>
  <si>
    <t>Middenbouw niv 6</t>
  </si>
  <si>
    <t>Middenbouw niv 5</t>
  </si>
  <si>
    <t>Middenbouw niv 4</t>
  </si>
  <si>
    <t>Categorie:</t>
  </si>
  <si>
    <t>Pupil 2/3 nivo 6</t>
  </si>
  <si>
    <t>Pupil 1+2+3 nivo 3</t>
  </si>
  <si>
    <t>Instap + Pupil 1 nivo 4</t>
  </si>
  <si>
    <t>Junior + Senior suppl. F</t>
  </si>
  <si>
    <t>Instap nivo 6</t>
  </si>
  <si>
    <t>Sara Bouamour</t>
  </si>
  <si>
    <t>Jahn</t>
  </si>
  <si>
    <t>Chelsey Botschuyver</t>
  </si>
  <si>
    <t>Isa Gorthuis</t>
  </si>
  <si>
    <t>Jayda Mittelmeijer</t>
  </si>
  <si>
    <t>DEV</t>
  </si>
  <si>
    <t>Sofie  van Dam</t>
  </si>
  <si>
    <t>GTH</t>
  </si>
  <si>
    <t>Lois Rommens</t>
  </si>
  <si>
    <t>Pupil 2 nivo 6</t>
  </si>
  <si>
    <t>Turncademy</t>
  </si>
  <si>
    <t>Jenna  Teeken</t>
  </si>
  <si>
    <t>Roxani Pardali</t>
  </si>
  <si>
    <t>Lina Touali</t>
  </si>
  <si>
    <t>Saar  van Soest</t>
  </si>
  <si>
    <t>Isabel  Blokker</t>
  </si>
  <si>
    <t>Mila  Ahekian</t>
  </si>
  <si>
    <t>Ize Nijman</t>
  </si>
  <si>
    <t>Swift</t>
  </si>
  <si>
    <t>Alette van Beek</t>
  </si>
  <si>
    <t>Pupil 3 nivo 6</t>
  </si>
  <si>
    <t>Chloë  Aldewereld</t>
  </si>
  <si>
    <t>Junior suppl. E</t>
  </si>
  <si>
    <t>Meike Kerssens</t>
  </si>
  <si>
    <t>Gymnet</t>
  </si>
  <si>
    <t>Mika Man</t>
  </si>
  <si>
    <t>Jill Verhoef</t>
  </si>
  <si>
    <t>Rhomee Scheffer</t>
  </si>
  <si>
    <t>Sarissa Bus</t>
  </si>
  <si>
    <t>Vienna Puhler</t>
  </si>
  <si>
    <t>Bo Heinen</t>
  </si>
  <si>
    <t>Marit  Brantjes</t>
  </si>
  <si>
    <t>Bliss Lurks</t>
  </si>
  <si>
    <t>Sandy Smit</t>
  </si>
  <si>
    <t>Mauritius</t>
  </si>
  <si>
    <t>Maggy Hoekstra</t>
  </si>
  <si>
    <t>Sophie Schilder</t>
  </si>
  <si>
    <t>Lynn Kuipers</t>
  </si>
  <si>
    <t>Pupil 1 nivo 6</t>
  </si>
  <si>
    <t>Lisa  Taveras</t>
  </si>
  <si>
    <t>Rysa Richardson</t>
  </si>
  <si>
    <t>Rosalie Stolk</t>
  </si>
  <si>
    <t>Mia Slutter</t>
  </si>
  <si>
    <t>Wilskracht</t>
  </si>
  <si>
    <t>Joolz  Klausener</t>
  </si>
  <si>
    <t>Lizz  van Hooff</t>
  </si>
  <si>
    <t>Isabeau van Petten</t>
  </si>
  <si>
    <t>Lisa  Geel</t>
  </si>
  <si>
    <t>Tess Raatsie</t>
  </si>
  <si>
    <t>Margot  Bakker</t>
  </si>
  <si>
    <t>Feline Godijn</t>
  </si>
  <si>
    <t>Amélie Hogervorst</t>
  </si>
  <si>
    <t>Sofie de Lange</t>
  </si>
  <si>
    <t>Tessa  de Boer</t>
  </si>
  <si>
    <t>Bliss  Tuip</t>
  </si>
  <si>
    <t>Beukers</t>
  </si>
  <si>
    <t>Kim  Eijk</t>
  </si>
  <si>
    <t>Nina  Kes</t>
  </si>
  <si>
    <t>Fenna  Waaksma</t>
  </si>
  <si>
    <t>HerculesB</t>
  </si>
  <si>
    <t>Myrthe  Sier</t>
  </si>
  <si>
    <t>Pupil 1 nivo 3</t>
  </si>
  <si>
    <t>Pem Kwakman</t>
  </si>
  <si>
    <t>Lize  Koning</t>
  </si>
  <si>
    <t>Pupil 2 nivo 3</t>
  </si>
  <si>
    <t>Ariane Mooijer</t>
  </si>
  <si>
    <t>Noa  Koning</t>
  </si>
  <si>
    <t>Pupil 3 nivo 3</t>
  </si>
  <si>
    <t>Doutzen Lemstra</t>
  </si>
  <si>
    <t>Roos Heinen</t>
  </si>
  <si>
    <t>Lois Doesburg</t>
  </si>
  <si>
    <t>Pupil 1 nivo 4</t>
  </si>
  <si>
    <t>Janna Pickhard</t>
  </si>
  <si>
    <t>Lotte Bruijn</t>
  </si>
  <si>
    <t>Emma  Rijs</t>
  </si>
  <si>
    <t>Zavira Visser</t>
  </si>
  <si>
    <t>Instap nivo 4</t>
  </si>
  <si>
    <t>Juliet  Keizer</t>
  </si>
  <si>
    <t>Anne-Roos van Leersum</t>
  </si>
  <si>
    <t>Maud  Bond</t>
  </si>
  <si>
    <t>Kaylee  Ettema</t>
  </si>
  <si>
    <t>Maud  Everaars</t>
  </si>
  <si>
    <t>Mylena Klouwer</t>
  </si>
  <si>
    <t>Nora Thiel</t>
  </si>
  <si>
    <t>Ivy Bakker</t>
  </si>
  <si>
    <t>Jenna Hellingh</t>
  </si>
  <si>
    <t>Pupil 2 nivo 4</t>
  </si>
  <si>
    <t>Amy van der Salm</t>
  </si>
  <si>
    <t>Lois Schulze</t>
  </si>
  <si>
    <t>Pupil 3 nivo 4</t>
  </si>
  <si>
    <t>Lieke  Hesseling</t>
  </si>
  <si>
    <t>Sophie Bok</t>
  </si>
  <si>
    <t>Nour Biari</t>
  </si>
  <si>
    <t>Adriana Bakker</t>
  </si>
  <si>
    <t>Ilpenstein</t>
  </si>
  <si>
    <t>Loïs Oudhuis</t>
  </si>
  <si>
    <t>Emma Hadzic</t>
  </si>
  <si>
    <t>Demi Stevens</t>
  </si>
  <si>
    <t>Abigail Senbeta</t>
  </si>
  <si>
    <t>Daphne Roefs</t>
  </si>
  <si>
    <t>Sara Veerman</t>
  </si>
  <si>
    <t>Liz Jo-Ann Van de Berge</t>
  </si>
  <si>
    <t>Maxime Keizer</t>
  </si>
  <si>
    <t>Eva Stilma</t>
  </si>
  <si>
    <t>Kyana Weij</t>
  </si>
  <si>
    <t>Chafina Sahin</t>
  </si>
  <si>
    <t>Elin van Eijk</t>
  </si>
  <si>
    <t>Chenoa Smith</t>
  </si>
  <si>
    <t>Elisa De Jong</t>
  </si>
  <si>
    <t>Evi Comman</t>
  </si>
  <si>
    <t>Mila Dekker</t>
  </si>
  <si>
    <t>Mila Klaver</t>
  </si>
  <si>
    <t>Jill Hellingh</t>
  </si>
  <si>
    <t>Jeugd suppl. G</t>
  </si>
  <si>
    <t>Shulaika Daal</t>
  </si>
  <si>
    <t>My An Chu</t>
  </si>
  <si>
    <t>Samara Sakoer</t>
  </si>
  <si>
    <t>Jenthe Balder</t>
  </si>
  <si>
    <t>Heldana Atakliti</t>
  </si>
  <si>
    <t>Kelsey Scorea</t>
  </si>
  <si>
    <t>Zoë  Tol</t>
  </si>
  <si>
    <t>Myla Nijhuis</t>
  </si>
  <si>
    <t>Zinzi Hoekstra</t>
  </si>
  <si>
    <t>Nina Veerman</t>
  </si>
  <si>
    <t>Eva de Jong</t>
  </si>
  <si>
    <t>Valentina Smits</t>
  </si>
  <si>
    <t>Elisa Goriya</t>
  </si>
  <si>
    <t>Giusi Furfaro</t>
  </si>
  <si>
    <t>Feline Hogervorst</t>
  </si>
  <si>
    <t>Sarah Ris</t>
  </si>
  <si>
    <t>Demi Kroon</t>
  </si>
  <si>
    <t>Mara Smit</t>
  </si>
  <si>
    <t>Mira den Dulk</t>
  </si>
  <si>
    <t>K&amp;V</t>
  </si>
  <si>
    <t>Alyssa de Wit</t>
  </si>
  <si>
    <t>Sem Kleijn</t>
  </si>
  <si>
    <t>Mikki Kieft</t>
  </si>
  <si>
    <t>Jemelly Poeketi</t>
  </si>
  <si>
    <t>Jennifer  Teeken</t>
  </si>
  <si>
    <t>Lisa  Wokke</t>
  </si>
  <si>
    <t>Pupil 3 nivo 5</t>
  </si>
  <si>
    <t>Jaydee  Luteijn</t>
  </si>
  <si>
    <t>Sarah Chahboun</t>
  </si>
  <si>
    <t>Aaliyah Shah</t>
  </si>
  <si>
    <t>Evi Vinkers</t>
  </si>
  <si>
    <t>Liz Rosen</t>
  </si>
  <si>
    <t>Jill Oud</t>
  </si>
  <si>
    <t>Marinka  Insing</t>
  </si>
  <si>
    <t>Esli Kamstra</t>
  </si>
  <si>
    <t>Chelsey Oehlers</t>
  </si>
  <si>
    <t>Jazlyn Bokma</t>
  </si>
  <si>
    <t>Lina Ait Haddou</t>
  </si>
  <si>
    <t>Julie Beentjes</t>
  </si>
  <si>
    <t>Xenia Drost</t>
  </si>
  <si>
    <t>Angelina de Boer</t>
  </si>
  <si>
    <t>Vera  Scholte</t>
  </si>
  <si>
    <t>Amel Mhebdi</t>
  </si>
  <si>
    <t>Senne van Zelst</t>
  </si>
  <si>
    <t>Nova De Boer</t>
  </si>
  <si>
    <t>Eef  Glas</t>
  </si>
  <si>
    <t>Lindy Fritzen</t>
  </si>
  <si>
    <t>Sophie Lammerse</t>
  </si>
  <si>
    <t>Malin Hernandez Koelman</t>
  </si>
  <si>
    <t>Yagmur Yavus</t>
  </si>
  <si>
    <t>Arah Javandel</t>
  </si>
  <si>
    <t>Gina Oldendorp</t>
  </si>
  <si>
    <t>Gabi Boerlage</t>
  </si>
  <si>
    <t>Renske  Spoelstra</t>
  </si>
  <si>
    <t>Klaartje Harms</t>
  </si>
  <si>
    <t>Anna Ruigrok</t>
  </si>
  <si>
    <t>Daphne  Messchaert</t>
  </si>
  <si>
    <t>Megan Rakotosoely</t>
  </si>
  <si>
    <t>Amber Farafonow</t>
  </si>
  <si>
    <t>Jaelyn Kae Pires</t>
  </si>
  <si>
    <t>Julie  Schilder</t>
  </si>
  <si>
    <t>Kristy  Schilder</t>
  </si>
  <si>
    <t>Anne van Putten</t>
  </si>
  <si>
    <t>Larissa  Wijbenga</t>
  </si>
  <si>
    <t>Jill Ypma</t>
  </si>
  <si>
    <t>Roos Schuitemaker</t>
  </si>
  <si>
    <t>Jolijn  Pistora</t>
  </si>
  <si>
    <t>Anna Griffioen</t>
  </si>
  <si>
    <t>Sanne Mouwen</t>
  </si>
  <si>
    <t>Maureen Doornebal</t>
  </si>
  <si>
    <t>Alissa Boon</t>
  </si>
  <si>
    <t>Sam  Terluin</t>
  </si>
  <si>
    <t>Pupil 1 nivo 5</t>
  </si>
  <si>
    <t>Yuna van den Berg</t>
  </si>
  <si>
    <t>Evi Smit</t>
  </si>
  <si>
    <t>Babette den Heyer</t>
  </si>
  <si>
    <t>Tess  de Jong</t>
  </si>
  <si>
    <t>Emi Klomp</t>
  </si>
  <si>
    <t>Leona Pekelder</t>
  </si>
  <si>
    <t>Divainely Woerdings</t>
  </si>
  <si>
    <t>Julia Lupetto</t>
  </si>
  <si>
    <t>Carmen Boekel</t>
  </si>
  <si>
    <t>Fenna Farafonow</t>
  </si>
  <si>
    <t>Nyah van Egmond</t>
  </si>
  <si>
    <t>Lara  Veerman</t>
  </si>
  <si>
    <t>Lieke  Schipper</t>
  </si>
  <si>
    <t>Liz Keizer</t>
  </si>
  <si>
    <t>Elaine Villafuerte</t>
  </si>
  <si>
    <t>Instap nivo 5</t>
  </si>
  <si>
    <t>Nikki Bark</t>
  </si>
  <si>
    <t>Evy van der Weijden</t>
  </si>
  <si>
    <t>Isabella  Bakker</t>
  </si>
  <si>
    <t>Evie Stroo</t>
  </si>
  <si>
    <t>Abigail Jonker</t>
  </si>
  <si>
    <t>Floortje Duijn</t>
  </si>
  <si>
    <t>Mandy Özturk</t>
  </si>
  <si>
    <t>Oemayra Aznabet</t>
  </si>
  <si>
    <t>Shauny Brandenberg</t>
  </si>
  <si>
    <t>Junior suppl. F</t>
  </si>
  <si>
    <t>Marisa van Vuuren</t>
  </si>
  <si>
    <t>Mandy Pronk</t>
  </si>
  <si>
    <t>Fleur  Jantjes</t>
  </si>
  <si>
    <t>Rosanna  van den Hoonaard</t>
  </si>
  <si>
    <t>Amber  Smits</t>
  </si>
  <si>
    <t>Danja  Bakker</t>
  </si>
  <si>
    <t>Jaline Boon</t>
  </si>
  <si>
    <t>Julia du Cloo</t>
  </si>
  <si>
    <t>Sofia Tyraki</t>
  </si>
  <si>
    <t>Dariia Makhnach</t>
  </si>
  <si>
    <t>Lisan Tump</t>
  </si>
  <si>
    <t>Nynke Kaaij</t>
  </si>
  <si>
    <t>Doortje Kraustauber</t>
  </si>
  <si>
    <t>Senior suppl.  F</t>
  </si>
  <si>
    <t>Megan Clijdesdale</t>
  </si>
  <si>
    <t>Kim van der Meer</t>
  </si>
  <si>
    <t>Daantje Betjes</t>
  </si>
  <si>
    <t>Mara  van Berkel</t>
  </si>
  <si>
    <t>Lotte  Betjes</t>
  </si>
  <si>
    <t>Lois Woerdema</t>
  </si>
  <si>
    <t>Faye De Ridder</t>
  </si>
  <si>
    <t>Pupil 2 nivo 5</t>
  </si>
  <si>
    <t>Yzaira  Visser</t>
  </si>
  <si>
    <t>Sara  De Waart</t>
  </si>
  <si>
    <t>Fenna  Hoogterp</t>
  </si>
  <si>
    <t>Julia  Rijser</t>
  </si>
  <si>
    <t xml:space="preserve">Lana Konijn </t>
  </si>
  <si>
    <t>Lilian  Tomesen</t>
  </si>
  <si>
    <t>Lorayza Roseval</t>
  </si>
  <si>
    <t>Faith Webbers</t>
  </si>
  <si>
    <t>Fenna Kerssens</t>
  </si>
  <si>
    <t>Lotte Schot</t>
  </si>
  <si>
    <t>Evy van Diepen</t>
  </si>
  <si>
    <t>Aimée Villafuerte</t>
  </si>
  <si>
    <t>Bobbi Wijtmans</t>
  </si>
  <si>
    <t>Lotte Oosterhoorn</t>
  </si>
  <si>
    <t>Sophie van Dam</t>
  </si>
  <si>
    <t>Isa  Schilder</t>
  </si>
  <si>
    <t>Mayra  Berkhout</t>
  </si>
  <si>
    <t>Nadia Binsma</t>
  </si>
  <si>
    <t>Evie van Poppel</t>
  </si>
  <si>
    <t>Anna van Geldorp</t>
  </si>
  <si>
    <t>Josie Habers</t>
  </si>
  <si>
    <t>Rona den Dulk</t>
  </si>
  <si>
    <t>Jessica de Vries</t>
  </si>
  <si>
    <t>Graciela Plugge</t>
  </si>
  <si>
    <t>Sharrelyn Lizardo</t>
  </si>
  <si>
    <t>Sam Hekelaar</t>
  </si>
  <si>
    <t>Jeugd suppl. F</t>
  </si>
  <si>
    <t>Senna  Spaargaren</t>
  </si>
  <si>
    <t>Sarah Havermans</t>
  </si>
  <si>
    <t>Lilly Roos van Laar</t>
  </si>
  <si>
    <t>Lola Kloosterman</t>
  </si>
  <si>
    <t>Ellemieke Jurrius</t>
  </si>
  <si>
    <t>Claudia Walter</t>
  </si>
  <si>
    <t>Lisa  Visser</t>
  </si>
  <si>
    <t>Louise van den Top</t>
  </si>
  <si>
    <t>Jolein Nyaro</t>
  </si>
  <si>
    <t>Fiene Bottelier</t>
  </si>
  <si>
    <t>Esmee  Meeues</t>
  </si>
  <si>
    <t>Lenthe Lezaire</t>
  </si>
  <si>
    <t>Bridget  de Boer</t>
  </si>
  <si>
    <t>Yara  Eggink</t>
  </si>
  <si>
    <t>Famke-Rowan Fokkens</t>
  </si>
  <si>
    <t>Plume Kroon</t>
  </si>
  <si>
    <t>Zoë Mae Boekel</t>
  </si>
  <si>
    <t>Daphne  Stuten</t>
  </si>
  <si>
    <t>Tiana Osei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</si>
</sst>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</cellStyleXfs>
  <cellXfs count="68">
    <xf numFmtId="0" fontId="0" fillId="0" borderId="0" xfId="0"/>
    <xf numFmtId="164" fontId="1" fillId="0" borderId="0" xfId="1" applyNumberFormat="1" applyFont="1" applyFill="1" applyAlignment="1" applyProtection="1">
      <alignment horizontal="center"/>
    </xf>
    <xf numFmtId="164" fontId="1" fillId="0" borderId="0" xfId="1" applyNumberFormat="1" applyFont="1" applyFill="1" applyProtection="1"/>
    <xf numFmtId="0" fontId="2" fillId="0" borderId="0" xfId="0" applyFont="1"/>
    <xf numFmtId="0" fontId="2" fillId="0" borderId="0" xfId="0" applyFont="1" applyAlignment="1">
      <alignment horizontal="right"/>
    </xf>
    <xf numFmtId="43" fontId="0" fillId="0" borderId="0" xfId="1" applyFont="1" applyFill="1"/>
    <xf numFmtId="164" fontId="3" fillId="0" borderId="0" xfId="1" applyNumberFormat="1" applyFon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1" applyFont="1" applyFill="1" applyProtection="1"/>
    <xf numFmtId="43" fontId="0" fillId="0" borderId="0" xfId="1" applyFont="1" applyFill="1" applyAlignment="1" applyProtection="1">
      <alignment horizontal="center"/>
    </xf>
    <xf numFmtId="43" fontId="1" fillId="0" borderId="0" xfId="1" applyFont="1" applyFill="1"/>
    <xf numFmtId="43" fontId="0" fillId="0" borderId="0" xfId="1" applyFont="1"/>
    <xf numFmtId="0" fontId="0" fillId="0" borderId="0" xfId="0" applyProtection="1">
      <protection locked="0"/>
    </xf>
    <xf numFmtId="43" fontId="0" fillId="0" borderId="0" xfId="1" applyFont="1" applyFill="1" applyProtection="1">
      <protection locked="0"/>
    </xf>
    <xf numFmtId="43" fontId="1" fillId="0" borderId="0" xfId="1" applyFont="1" applyFill="1" applyProtection="1">
      <protection locked="0"/>
    </xf>
    <xf numFmtId="164" fontId="3" fillId="0" borderId="0" xfId="1" applyNumberFormat="1" applyFont="1" applyFill="1" applyAlignment="1" applyProtection="1">
      <alignment horizontal="center"/>
      <protection locked="0"/>
    </xf>
    <xf numFmtId="164" fontId="1" fillId="0" borderId="0" xfId="1" applyNumberFormat="1" applyFont="1" applyFill="1" applyProtection="1">
      <protection locked="0"/>
    </xf>
    <xf numFmtId="164" fontId="1" fillId="0" borderId="0" xfId="1" applyNumberFormat="1" applyFont="1" applyFill="1"/>
    <xf numFmtId="0" fontId="2" fillId="0" borderId="0" xfId="0" applyFont="1" applyAlignment="1">
      <alignment horizontal="left" indent="2"/>
    </xf>
    <xf numFmtId="164" fontId="6" fillId="0" borderId="0" xfId="1" applyNumberFormat="1" applyFont="1" applyFill="1" applyAlignment="1">
      <alignment horizontal="center"/>
    </xf>
    <xf numFmtId="164" fontId="0" fillId="0" borderId="0" xfId="1" applyNumberFormat="1" applyFont="1"/>
    <xf numFmtId="164" fontId="3" fillId="0" borderId="0" xfId="0" applyNumberFormat="1" applyFont="1" applyAlignment="1" applyProtection="1">
      <alignment horizontal="center"/>
      <protection locked="0"/>
    </xf>
    <xf numFmtId="43" fontId="0" fillId="2" borderId="0" xfId="1" applyFont="1" applyFill="1" applyProtection="1"/>
    <xf numFmtId="164" fontId="6" fillId="2" borderId="0" xfId="1" applyNumberFormat="1" applyFont="1" applyFill="1" applyAlignment="1">
      <alignment horizontal="center"/>
    </xf>
    <xf numFmtId="43" fontId="0" fillId="2" borderId="0" xfId="1" applyFont="1" applyFill="1"/>
    <xf numFmtId="164" fontId="0" fillId="2" borderId="0" xfId="1" applyNumberFormat="1" applyFont="1" applyFill="1" applyAlignment="1">
      <alignment horizontal="center"/>
    </xf>
    <xf numFmtId="164" fontId="0" fillId="2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center"/>
    </xf>
    <xf numFmtId="164" fontId="3" fillId="2" borderId="0" xfId="1" applyNumberFormat="1" applyFont="1" applyFill="1" applyAlignment="1">
      <alignment horizontal="center"/>
    </xf>
    <xf numFmtId="43" fontId="0" fillId="3" borderId="0" xfId="1" applyFont="1" applyFill="1" applyAlignment="1">
      <alignment wrapText="1"/>
    </xf>
    <xf numFmtId="43" fontId="0" fillId="3" borderId="0" xfId="1" applyFont="1" applyFill="1"/>
    <xf numFmtId="0" fontId="1" fillId="0" borderId="0" xfId="2"/>
    <xf numFmtId="0" fontId="7" fillId="0" borderId="0" xfId="3"/>
    <xf numFmtId="164" fontId="0" fillId="0" borderId="0" xfId="0" applyNumberFormat="1" applyProtection="1">
      <protection locked="0"/>
    </xf>
    <xf numFmtId="164" fontId="8" fillId="0" borderId="0" xfId="1" applyNumberFormat="1" applyFont="1" applyFill="1"/>
    <xf numFmtId="164" fontId="9" fillId="0" borderId="0" xfId="1" applyNumberFormat="1" applyFont="1" applyFill="1" applyAlignment="1">
      <alignment horizontal="center"/>
    </xf>
    <xf numFmtId="43" fontId="8" fillId="0" borderId="0" xfId="1" applyFont="1" applyFill="1" applyAlignment="1" applyProtection="1">
      <alignment horizontal="center"/>
    </xf>
    <xf numFmtId="43" fontId="8" fillId="0" borderId="0" xfId="1" applyFont="1"/>
    <xf numFmtId="43" fontId="8" fillId="0" borderId="0" xfId="1" applyFont="1" applyFill="1" applyProtection="1">
      <protection locked="0"/>
    </xf>
    <xf numFmtId="43" fontId="8" fillId="0" borderId="0" xfId="1" applyFont="1" applyFill="1"/>
    <xf numFmtId="0" fontId="10" fillId="0" borderId="0" xfId="0" applyFont="1" applyAlignment="1">
      <alignment horizontal="left" indent="1"/>
    </xf>
    <xf numFmtId="164" fontId="0" fillId="0" borderId="0" xfId="1" applyNumberFormat="1" applyFont="1" applyFill="1"/>
    <xf numFmtId="0" fontId="0" fillId="0" borderId="0" xfId="0" applyAlignment="1">
      <alignment horizontal="center" wrapText="1"/>
    </xf>
    <xf numFmtId="0" fontId="0" fillId="0" borderId="0" xfId="0" applyAlignment="1" applyProtection="1">
      <alignment horizontal="center"/>
      <protection locked="0"/>
    </xf>
    <xf numFmtId="43" fontId="11" fillId="0" borderId="0" xfId="1" applyFont="1" applyFill="1" applyAlignment="1" applyProtection="1">
      <alignment horizontal="center" wrapText="1"/>
    </xf>
    <xf numFmtId="164" fontId="11" fillId="0" borderId="0" xfId="1" applyNumberFormat="1" applyFont="1" applyFill="1"/>
    <xf numFmtId="43" fontId="11" fillId="0" borderId="0" xfId="1" applyFont="1"/>
    <xf numFmtId="43" fontId="11" fillId="0" borderId="0" xfId="1" applyFont="1" applyFill="1" applyProtection="1">
      <protection locked="0"/>
    </xf>
    <xf numFmtId="43" fontId="11" fillId="0" borderId="0" xfId="1" applyFont="1" applyFill="1"/>
    <xf numFmtId="43" fontId="4" fillId="0" borderId="0" xfId="1" applyFont="1" applyFill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1" applyNumberFormat="1" applyFont="1" applyFill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43" fontId="0" fillId="3" borderId="0" xfId="1" applyFont="1" applyFill="1" applyAlignment="1">
      <alignment horizontal="right"/>
    </xf>
    <xf numFmtId="0" fontId="0" fillId="3" borderId="0" xfId="0" applyFill="1" applyAlignment="1">
      <alignment horizontal="right"/>
    </xf>
    <xf numFmtId="43" fontId="0" fillId="0" borderId="0" xfId="1" applyFont="1" applyAlignment="1"/>
    <xf numFmtId="0" fontId="0" fillId="0" borderId="0" xfId="0"/>
    <xf numFmtId="43" fontId="0" fillId="0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3" fontId="0" fillId="3" borderId="0" xfId="1" applyFont="1" applyFill="1" applyAlignment="1">
      <alignment horizontal="center" wrapText="1"/>
    </xf>
    <xf numFmtId="0" fontId="0" fillId="3" borderId="0" xfId="0" applyFill="1" applyAlignment="1">
      <alignment horizontal="center"/>
    </xf>
    <xf numFmtId="43" fontId="5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left" indent="1"/>
    </xf>
  </cellXfs>
  <cellStyles count="4">
    <cellStyle name="Komma" xfId="1" builtinId="3"/>
    <cellStyle name="Standaard" xfId="0" builtinId="0"/>
    <cellStyle name="Standaard 2 3" xfId="2" xr:uid="{D747ED98-4CC0-426F-971B-53CBC7DACE0E}"/>
    <cellStyle name="Standaard 3 2" xfId="3" xr:uid="{4737A108-252F-4028-AA89-EBEDC1854E5C}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Turnen%20e.d/Rayon%20ZW/Wedstrijdzaken/Wedstrijden/2021-2022%20Turnen%20Dames/1e%20competitiewedstrijd/Wedstrijd%20Dames%20zaterdag%202021%2011%2020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esktop\Totaal%20uitslagen%20V2.0.xlsx" TargetMode="External"/><Relationship Id="rId1" Type="http://schemas.openxmlformats.org/officeDocument/2006/relationships/externalLinkPath" Target="/Users/Administrator/Desktop/Totaal%20uitslagen%20V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menlijst"/>
      <sheetName val="W1-B1"/>
      <sheetName val="W1-B2"/>
      <sheetName val="Uitslag W1-B1"/>
      <sheetName val="Uitslag W1-B2"/>
      <sheetName val="W2-B1"/>
      <sheetName val="W2-B2"/>
      <sheetName val="Uitslag W2-B1"/>
      <sheetName val="Uitslag W2-B2"/>
      <sheetName val="W3-B1"/>
      <sheetName val="W3-B2"/>
      <sheetName val="Rekenblad"/>
      <sheetName val="Uitslag W3-B1"/>
      <sheetName val="Uitslag W3-B2"/>
      <sheetName val="W4-B1"/>
      <sheetName val="W4-B2"/>
      <sheetName val="Uitslag W4-B1"/>
      <sheetName val="Uitslag W4-B2"/>
      <sheetName val="Diplomabestand"/>
      <sheetName val="Rayonkamp W1-B1"/>
      <sheetName val="Rayonkamp W1-B2"/>
      <sheetName val="Rayonkamp W2-B1"/>
      <sheetName val="Rayonkamp W2-B2"/>
      <sheetName val="Rayonkamp W3-B1"/>
      <sheetName val="Rayonkamp W3-B2"/>
      <sheetName val="Rayonkamp W4-B1"/>
      <sheetName val="Rayonkamp W4-B2"/>
      <sheetName val="Tussenbestand"/>
    </sheetNames>
    <sheetDataSet>
      <sheetData sheetId="0">
        <row r="3">
          <cell r="X3" t="str">
            <v>Sprong - Brug - Balk - Vloer</v>
          </cell>
        </row>
        <row r="6">
          <cell r="X6" t="str">
            <v>Brug - Balk - Vloer - Sprong</v>
          </cell>
        </row>
        <row r="7">
          <cell r="X7" t="str">
            <v>Balk - Vloer - Sprong - Brug</v>
          </cell>
        </row>
        <row r="8">
          <cell r="X8" t="str">
            <v>Vloer - Sprong - Brug - Balk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 individueel"/>
      <sheetName val="Tussenbestand individueel"/>
      <sheetName val="Uitslag Juni"/>
      <sheetName val="Diplomabestand individueel"/>
      <sheetName val="Alle namen"/>
    </sheetNames>
    <sheetDataSet>
      <sheetData sheetId="0"/>
      <sheetData sheetId="1"/>
      <sheetData sheetId="2">
        <row r="1">
          <cell r="H1">
            <v>3</v>
          </cell>
          <cell r="I1">
            <v>4</v>
          </cell>
          <cell r="J1">
            <v>5</v>
          </cell>
          <cell r="K1">
            <v>6</v>
          </cell>
          <cell r="L1">
            <v>7</v>
          </cell>
          <cell r="M1">
            <v>8</v>
          </cell>
          <cell r="N1">
            <v>9</v>
          </cell>
          <cell r="O1">
            <v>10</v>
          </cell>
          <cell r="P1">
            <v>11</v>
          </cell>
          <cell r="Q1">
            <v>12</v>
          </cell>
          <cell r="R1">
            <v>13</v>
          </cell>
          <cell r="S1">
            <v>14</v>
          </cell>
          <cell r="T1">
            <v>15</v>
          </cell>
          <cell r="U1">
            <v>16</v>
          </cell>
          <cell r="V1">
            <v>17</v>
          </cell>
          <cell r="W1">
            <v>18</v>
          </cell>
          <cell r="X1">
            <v>19</v>
          </cell>
          <cell r="Y1">
            <v>20</v>
          </cell>
          <cell r="Z1">
            <v>21</v>
          </cell>
          <cell r="AA1">
            <v>22</v>
          </cell>
          <cell r="AB1">
            <v>23</v>
          </cell>
          <cell r="AC1">
            <v>24</v>
          </cell>
          <cell r="AD1">
            <v>25</v>
          </cell>
          <cell r="AE1">
            <v>26</v>
          </cell>
          <cell r="AF1">
            <v>27</v>
          </cell>
          <cell r="AG1">
            <v>28</v>
          </cell>
          <cell r="AH1">
            <v>29</v>
          </cell>
        </row>
        <row r="2">
          <cell r="G2" t="str">
            <v>Totaal:</v>
          </cell>
          <cell r="H2">
            <v>0</v>
          </cell>
          <cell r="I2" t="str">
            <v>prijzen</v>
          </cell>
          <cell r="J2" t="str">
            <v>Per toestel:</v>
          </cell>
          <cell r="K2">
            <v>0</v>
          </cell>
          <cell r="L2" t="str">
            <v>prijzen</v>
          </cell>
        </row>
        <row r="4">
          <cell r="F4" t="str">
            <v>Wedstrijdnummer</v>
          </cell>
          <cell r="G4" t="str">
            <v>Wedstrijd</v>
          </cell>
          <cell r="H4" t="str">
            <v>Naam</v>
          </cell>
          <cell r="I4" t="str">
            <v>Categorie1</v>
          </cell>
          <cell r="J4" t="str">
            <v>Categorie2</v>
          </cell>
          <cell r="K4" t="str">
            <v>Vereniging</v>
          </cell>
          <cell r="L4" t="str">
            <v>Totaalpunten</v>
          </cell>
          <cell r="M4" t="str">
            <v>Totaalplaats</v>
          </cell>
          <cell r="N4" t="str">
            <v>SprongpuntenD</v>
          </cell>
          <cell r="O4" t="str">
            <v>SprongpuntenE</v>
          </cell>
          <cell r="P4" t="str">
            <v>SprongpuntenN</v>
          </cell>
          <cell r="Q4" t="str">
            <v>SprongpuntenB</v>
          </cell>
          <cell r="R4" t="str">
            <v>SprongpuntenTotaal</v>
          </cell>
          <cell r="S4" t="str">
            <v>Sprongplaats</v>
          </cell>
          <cell r="T4" t="str">
            <v>BrugpuntenD</v>
          </cell>
          <cell r="U4" t="str">
            <v>BrugpuntenE</v>
          </cell>
          <cell r="V4" t="str">
            <v>BrugpuntenN</v>
          </cell>
          <cell r="W4" t="str">
            <v>BrugpuntenTotaal</v>
          </cell>
          <cell r="X4" t="str">
            <v>Brugplaats</v>
          </cell>
          <cell r="Y4" t="str">
            <v>BalkpuntenD</v>
          </cell>
          <cell r="Z4" t="str">
            <v>BalkpuntenE</v>
          </cell>
          <cell r="AA4" t="str">
            <v>BalkpuntenN</v>
          </cell>
          <cell r="AB4" t="str">
            <v>BalkpuntenTotaal</v>
          </cell>
          <cell r="AC4" t="str">
            <v>Balkplaats</v>
          </cell>
          <cell r="AD4" t="str">
            <v>VloerpuntenD</v>
          </cell>
          <cell r="AE4" t="str">
            <v>VloerpuntenE</v>
          </cell>
          <cell r="AF4" t="str">
            <v>VloerpuntenN</v>
          </cell>
          <cell r="AG4" t="str">
            <v>VloerpuntenTotaal</v>
          </cell>
          <cell r="AH4" t="str">
            <v>Vloerplaats</v>
          </cell>
        </row>
        <row r="5">
          <cell r="F5">
            <v>101</v>
          </cell>
          <cell r="G5" t="str">
            <v>W1-B1</v>
          </cell>
          <cell r="H5" t="str">
            <v>Sara Bouamour</v>
          </cell>
          <cell r="I5" t="str">
            <v>Instap nivo 6</v>
          </cell>
          <cell r="J5">
            <v>0</v>
          </cell>
          <cell r="K5" t="str">
            <v>Jahn</v>
          </cell>
          <cell r="L5">
            <v>49.625</v>
          </cell>
          <cell r="M5">
            <v>1</v>
          </cell>
          <cell r="N5">
            <v>4.25</v>
          </cell>
          <cell r="O5">
            <v>9.5249999999999986</v>
          </cell>
          <cell r="P5">
            <v>0</v>
          </cell>
          <cell r="Q5">
            <v>0.5</v>
          </cell>
          <cell r="R5">
            <v>14.275</v>
          </cell>
          <cell r="S5">
            <v>2</v>
          </cell>
          <cell r="T5">
            <v>4</v>
          </cell>
          <cell r="U5">
            <v>8.9</v>
          </cell>
          <cell r="V5">
            <v>0</v>
          </cell>
          <cell r="W5">
            <v>12.9</v>
          </cell>
          <cell r="X5">
            <v>1</v>
          </cell>
          <cell r="Y5">
            <v>4</v>
          </cell>
          <cell r="Z5">
            <v>6.55</v>
          </cell>
          <cell r="AA5">
            <v>0</v>
          </cell>
          <cell r="AB5">
            <v>10.55</v>
          </cell>
          <cell r="AC5">
            <v>1</v>
          </cell>
          <cell r="AD5">
            <v>3.4</v>
          </cell>
          <cell r="AE5">
            <v>8.5</v>
          </cell>
          <cell r="AF5">
            <v>0</v>
          </cell>
          <cell r="AG5">
            <v>11.9</v>
          </cell>
          <cell r="AH5">
            <v>2</v>
          </cell>
        </row>
        <row r="6">
          <cell r="F6">
            <v>102</v>
          </cell>
          <cell r="G6" t="str">
            <v>W1-B1</v>
          </cell>
          <cell r="H6" t="str">
            <v>Chelsey Botschuyver</v>
          </cell>
          <cell r="I6" t="str">
            <v>Instap nivo 6</v>
          </cell>
          <cell r="J6">
            <v>0</v>
          </cell>
          <cell r="K6" t="str">
            <v>Jahn</v>
          </cell>
          <cell r="L6">
            <v>0</v>
          </cell>
          <cell r="M6">
            <v>99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4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3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4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4</v>
          </cell>
        </row>
        <row r="7">
          <cell r="F7">
            <v>103</v>
          </cell>
          <cell r="G7" t="str">
            <v>W1-B1</v>
          </cell>
          <cell r="H7" t="str">
            <v>Isa Gorthuis</v>
          </cell>
          <cell r="I7" t="str">
            <v>Instap nivo 6</v>
          </cell>
          <cell r="J7">
            <v>0</v>
          </cell>
          <cell r="K7" t="str">
            <v>Jahn</v>
          </cell>
          <cell r="L7">
            <v>0</v>
          </cell>
          <cell r="M7">
            <v>99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4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3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4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4</v>
          </cell>
        </row>
        <row r="8">
          <cell r="F8">
            <v>104</v>
          </cell>
          <cell r="G8" t="str">
            <v>W1-B1</v>
          </cell>
          <cell r="H8" t="str">
            <v>Lois Rommens</v>
          </cell>
          <cell r="I8" t="str">
            <v>Pupil 2 nivo 6</v>
          </cell>
          <cell r="J8">
            <v>0</v>
          </cell>
          <cell r="K8" t="str">
            <v>Turncademy</v>
          </cell>
          <cell r="L8">
            <v>49.975000000000001</v>
          </cell>
          <cell r="M8">
            <v>1</v>
          </cell>
          <cell r="N8">
            <v>4.75</v>
          </cell>
          <cell r="O8">
            <v>9.2249999999999996</v>
          </cell>
          <cell r="P8">
            <v>0</v>
          </cell>
          <cell r="Q8">
            <v>0.5</v>
          </cell>
          <cell r="R8">
            <v>14.475</v>
          </cell>
          <cell r="S8">
            <v>3</v>
          </cell>
          <cell r="T8">
            <v>4</v>
          </cell>
          <cell r="U8">
            <v>8.5</v>
          </cell>
          <cell r="V8">
            <v>0</v>
          </cell>
          <cell r="W8">
            <v>12.5</v>
          </cell>
          <cell r="X8">
            <v>2</v>
          </cell>
          <cell r="Y8">
            <v>4.5</v>
          </cell>
          <cell r="Z8">
            <v>6.5</v>
          </cell>
          <cell r="AA8">
            <v>0</v>
          </cell>
          <cell r="AB8">
            <v>11</v>
          </cell>
          <cell r="AC8">
            <v>3</v>
          </cell>
          <cell r="AD8">
            <v>3.7</v>
          </cell>
          <cell r="AE8">
            <v>8.3000000000000007</v>
          </cell>
          <cell r="AF8">
            <v>0</v>
          </cell>
          <cell r="AG8">
            <v>12</v>
          </cell>
          <cell r="AH8">
            <v>1</v>
          </cell>
        </row>
        <row r="9">
          <cell r="F9">
            <v>105</v>
          </cell>
          <cell r="G9" t="str">
            <v>W1-B1</v>
          </cell>
          <cell r="H9" t="str">
            <v>Jayda Mittelmeijer</v>
          </cell>
          <cell r="I9" t="str">
            <v>Instap nivo 6</v>
          </cell>
          <cell r="J9">
            <v>0</v>
          </cell>
          <cell r="K9" t="str">
            <v>DEV</v>
          </cell>
          <cell r="L9">
            <v>35.125</v>
          </cell>
          <cell r="M9">
            <v>3</v>
          </cell>
          <cell r="N9">
            <v>4.25</v>
          </cell>
          <cell r="O9">
            <v>9.625</v>
          </cell>
          <cell r="P9">
            <v>0</v>
          </cell>
          <cell r="Q9">
            <v>0.5</v>
          </cell>
          <cell r="R9">
            <v>14.375</v>
          </cell>
          <cell r="S9">
            <v>1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3</v>
          </cell>
          <cell r="Y9">
            <v>3.1</v>
          </cell>
          <cell r="Z9">
            <v>6.2</v>
          </cell>
          <cell r="AA9">
            <v>0</v>
          </cell>
          <cell r="AB9">
            <v>9.3000000000000007</v>
          </cell>
          <cell r="AC9">
            <v>3</v>
          </cell>
          <cell r="AD9">
            <v>3.1</v>
          </cell>
          <cell r="AE9">
            <v>8.35</v>
          </cell>
          <cell r="AF9">
            <v>0</v>
          </cell>
          <cell r="AG9">
            <v>11.45</v>
          </cell>
          <cell r="AH9">
            <v>3</v>
          </cell>
        </row>
        <row r="10">
          <cell r="F10">
            <v>106</v>
          </cell>
          <cell r="G10" t="str">
            <v>W1-B1</v>
          </cell>
          <cell r="H10" t="str">
            <v>Jenna Teeken</v>
          </cell>
          <cell r="I10" t="str">
            <v>Pupil 2 nivo 6</v>
          </cell>
          <cell r="J10">
            <v>0</v>
          </cell>
          <cell r="K10" t="str">
            <v>DEV</v>
          </cell>
          <cell r="L10">
            <v>47.774999999999999</v>
          </cell>
          <cell r="M10">
            <v>4</v>
          </cell>
          <cell r="N10">
            <v>4.25</v>
          </cell>
          <cell r="O10">
            <v>9.5249999999999986</v>
          </cell>
          <cell r="P10">
            <v>0</v>
          </cell>
          <cell r="Q10">
            <v>0.5</v>
          </cell>
          <cell r="R10">
            <v>14.275</v>
          </cell>
          <cell r="S10">
            <v>5</v>
          </cell>
          <cell r="T10">
            <v>4</v>
          </cell>
          <cell r="U10">
            <v>6.95</v>
          </cell>
          <cell r="V10">
            <v>0</v>
          </cell>
          <cell r="W10">
            <v>10.95</v>
          </cell>
          <cell r="X10">
            <v>6</v>
          </cell>
          <cell r="Y10">
            <v>4.2</v>
          </cell>
          <cell r="Z10">
            <v>6.65</v>
          </cell>
          <cell r="AA10">
            <v>0</v>
          </cell>
          <cell r="AB10">
            <v>10.85</v>
          </cell>
          <cell r="AC10">
            <v>4</v>
          </cell>
          <cell r="AD10">
            <v>3.4</v>
          </cell>
          <cell r="AE10">
            <v>8.3000000000000007</v>
          </cell>
          <cell r="AF10">
            <v>0</v>
          </cell>
          <cell r="AG10">
            <v>11.7</v>
          </cell>
          <cell r="AH10">
            <v>2</v>
          </cell>
        </row>
        <row r="11">
          <cell r="F11">
            <v>107</v>
          </cell>
          <cell r="G11" t="str">
            <v>W1-B1</v>
          </cell>
          <cell r="H11" t="str">
            <v>Roxani Pardali</v>
          </cell>
          <cell r="I11" t="str">
            <v>Pupil 2 nivo 6</v>
          </cell>
          <cell r="J11">
            <v>0</v>
          </cell>
          <cell r="K11" t="str">
            <v>DEV</v>
          </cell>
          <cell r="L11">
            <v>31.15</v>
          </cell>
          <cell r="M11">
            <v>8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8</v>
          </cell>
          <cell r="T11">
            <v>4</v>
          </cell>
          <cell r="U11">
            <v>7.25</v>
          </cell>
          <cell r="V11">
            <v>0</v>
          </cell>
          <cell r="W11">
            <v>11.25</v>
          </cell>
          <cell r="X11">
            <v>4</v>
          </cell>
          <cell r="Y11">
            <v>3.4</v>
          </cell>
          <cell r="Z11">
            <v>6.2</v>
          </cell>
          <cell r="AA11">
            <v>0</v>
          </cell>
          <cell r="AB11">
            <v>9.6</v>
          </cell>
          <cell r="AC11">
            <v>7</v>
          </cell>
          <cell r="AD11">
            <v>3.4</v>
          </cell>
          <cell r="AE11">
            <v>6.9</v>
          </cell>
          <cell r="AF11">
            <v>0</v>
          </cell>
          <cell r="AG11">
            <v>10.3</v>
          </cell>
          <cell r="AH11">
            <v>8</v>
          </cell>
        </row>
        <row r="12">
          <cell r="F12">
            <v>108</v>
          </cell>
          <cell r="G12" t="str">
            <v>W1-B1</v>
          </cell>
          <cell r="H12" t="str">
            <v>Lina Touali</v>
          </cell>
          <cell r="I12" t="str">
            <v>Pupil 2 nivo 6</v>
          </cell>
          <cell r="J12">
            <v>0</v>
          </cell>
          <cell r="K12" t="str">
            <v>DEV</v>
          </cell>
          <cell r="L12">
            <v>36.024999999999999</v>
          </cell>
          <cell r="M12">
            <v>7</v>
          </cell>
          <cell r="N12">
            <v>4.25</v>
          </cell>
          <cell r="O12">
            <v>9.375</v>
          </cell>
          <cell r="P12">
            <v>0</v>
          </cell>
          <cell r="Q12">
            <v>0.5</v>
          </cell>
          <cell r="R12">
            <v>14.125</v>
          </cell>
          <cell r="S12">
            <v>6</v>
          </cell>
          <cell r="T12">
            <v>2.8</v>
          </cell>
          <cell r="U12">
            <v>7.8</v>
          </cell>
          <cell r="V12">
            <v>0</v>
          </cell>
          <cell r="W12">
            <v>10.6</v>
          </cell>
          <cell r="X12">
            <v>7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8</v>
          </cell>
          <cell r="AD12">
            <v>3.4</v>
          </cell>
          <cell r="AE12">
            <v>7.9</v>
          </cell>
          <cell r="AF12">
            <v>0</v>
          </cell>
          <cell r="AG12">
            <v>11.3</v>
          </cell>
          <cell r="AH12">
            <v>4</v>
          </cell>
        </row>
        <row r="13">
          <cell r="F13">
            <v>109</v>
          </cell>
          <cell r="G13" t="str">
            <v>W1-B1</v>
          </cell>
          <cell r="H13" t="str">
            <v>Saar van Soest</v>
          </cell>
          <cell r="I13" t="str">
            <v>Pupil 2 nivo 6</v>
          </cell>
          <cell r="J13">
            <v>0</v>
          </cell>
          <cell r="K13" t="str">
            <v>GTH</v>
          </cell>
          <cell r="L13">
            <v>49.05</v>
          </cell>
          <cell r="M13">
            <v>2</v>
          </cell>
          <cell r="N13">
            <v>4.75</v>
          </cell>
          <cell r="O13">
            <v>9.5500000000000007</v>
          </cell>
          <cell r="P13">
            <v>0</v>
          </cell>
          <cell r="Q13">
            <v>0.5</v>
          </cell>
          <cell r="R13">
            <v>14.8</v>
          </cell>
          <cell r="S13">
            <v>1</v>
          </cell>
          <cell r="T13">
            <v>4.3</v>
          </cell>
          <cell r="U13">
            <v>8.4</v>
          </cell>
          <cell r="V13">
            <v>0</v>
          </cell>
          <cell r="W13">
            <v>12.7</v>
          </cell>
          <cell r="X13">
            <v>1</v>
          </cell>
          <cell r="Y13">
            <v>4</v>
          </cell>
          <cell r="Z13">
            <v>6.15</v>
          </cell>
          <cell r="AA13">
            <v>0</v>
          </cell>
          <cell r="AB13">
            <v>10.15</v>
          </cell>
          <cell r="AC13">
            <v>5</v>
          </cell>
          <cell r="AD13">
            <v>3.4</v>
          </cell>
          <cell r="AE13">
            <v>8</v>
          </cell>
          <cell r="AF13">
            <v>0</v>
          </cell>
          <cell r="AG13">
            <v>11.4</v>
          </cell>
          <cell r="AH13">
            <v>3</v>
          </cell>
        </row>
        <row r="14">
          <cell r="F14">
            <v>110</v>
          </cell>
          <cell r="G14" t="str">
            <v>W1-B1</v>
          </cell>
          <cell r="H14" t="str">
            <v>Isabel Blokker</v>
          </cell>
          <cell r="I14" t="str">
            <v>Pupil 2 nivo 6</v>
          </cell>
          <cell r="J14">
            <v>0</v>
          </cell>
          <cell r="K14" t="str">
            <v>GTH</v>
          </cell>
          <cell r="L14">
            <v>0</v>
          </cell>
          <cell r="M14">
            <v>99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8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9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8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9</v>
          </cell>
        </row>
        <row r="15">
          <cell r="F15">
            <v>111</v>
          </cell>
          <cell r="G15" t="str">
            <v>W1-B1</v>
          </cell>
          <cell r="H15" t="str">
            <v>Mila Ahekian</v>
          </cell>
          <cell r="I15" t="str">
            <v>Pupil 2 nivo 6</v>
          </cell>
          <cell r="J15">
            <v>0</v>
          </cell>
          <cell r="K15" t="str">
            <v>GTH</v>
          </cell>
          <cell r="L15">
            <v>0</v>
          </cell>
          <cell r="M15">
            <v>99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8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9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8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9</v>
          </cell>
        </row>
        <row r="16">
          <cell r="F16">
            <v>112</v>
          </cell>
          <cell r="G16" t="str">
            <v>W1-B1</v>
          </cell>
          <cell r="H16" t="str">
            <v>Ize Nijman</v>
          </cell>
          <cell r="I16" t="str">
            <v>Pupil 2 nivo 6</v>
          </cell>
          <cell r="J16">
            <v>0</v>
          </cell>
          <cell r="K16" t="str">
            <v>Swift</v>
          </cell>
          <cell r="L16">
            <v>46.524999999999999</v>
          </cell>
          <cell r="M16">
            <v>5</v>
          </cell>
          <cell r="N16">
            <v>4.75</v>
          </cell>
          <cell r="O16">
            <v>9.0749999999999993</v>
          </cell>
          <cell r="P16">
            <v>0</v>
          </cell>
          <cell r="Q16">
            <v>0.5</v>
          </cell>
          <cell r="R16">
            <v>14.324999999999999</v>
          </cell>
          <cell r="S16">
            <v>4</v>
          </cell>
          <cell r="T16">
            <v>3.7</v>
          </cell>
          <cell r="U16">
            <v>6.25</v>
          </cell>
          <cell r="V16">
            <v>0</v>
          </cell>
          <cell r="W16">
            <v>9.9499999999999993</v>
          </cell>
          <cell r="X16">
            <v>8</v>
          </cell>
          <cell r="Y16">
            <v>4.8</v>
          </cell>
          <cell r="Z16">
            <v>6.65</v>
          </cell>
          <cell r="AA16">
            <v>0</v>
          </cell>
          <cell r="AB16">
            <v>11.45</v>
          </cell>
          <cell r="AC16">
            <v>2</v>
          </cell>
          <cell r="AD16">
            <v>3.4</v>
          </cell>
          <cell r="AE16">
            <v>7.4</v>
          </cell>
          <cell r="AF16">
            <v>0</v>
          </cell>
          <cell r="AG16">
            <v>10.8</v>
          </cell>
          <cell r="AH16">
            <v>5</v>
          </cell>
        </row>
        <row r="17">
          <cell r="F17">
            <v>113</v>
          </cell>
          <cell r="G17" t="str">
            <v>W1-B1</v>
          </cell>
          <cell r="H17" t="str">
            <v>Sofie van Dam</v>
          </cell>
          <cell r="I17" t="str">
            <v>Instap nivo 6</v>
          </cell>
          <cell r="J17">
            <v>0</v>
          </cell>
          <cell r="K17" t="str">
            <v>GTH</v>
          </cell>
          <cell r="L17">
            <v>48.674999999999997</v>
          </cell>
          <cell r="M17">
            <v>2</v>
          </cell>
          <cell r="N17">
            <v>4.75</v>
          </cell>
          <cell r="O17">
            <v>8.5250000000000004</v>
          </cell>
          <cell r="P17">
            <v>0</v>
          </cell>
          <cell r="Q17">
            <v>0.5</v>
          </cell>
          <cell r="R17">
            <v>13.775</v>
          </cell>
          <cell r="S17">
            <v>3</v>
          </cell>
          <cell r="T17">
            <v>4</v>
          </cell>
          <cell r="U17">
            <v>8.85</v>
          </cell>
          <cell r="V17">
            <v>0</v>
          </cell>
          <cell r="W17">
            <v>12.85</v>
          </cell>
          <cell r="X17">
            <v>2</v>
          </cell>
          <cell r="Y17">
            <v>4</v>
          </cell>
          <cell r="Z17">
            <v>5.95</v>
          </cell>
          <cell r="AA17">
            <v>0</v>
          </cell>
          <cell r="AB17">
            <v>9.9499999999999993</v>
          </cell>
          <cell r="AC17">
            <v>2</v>
          </cell>
          <cell r="AD17">
            <v>3.4</v>
          </cell>
          <cell r="AE17">
            <v>8.6999999999999993</v>
          </cell>
          <cell r="AF17">
            <v>0</v>
          </cell>
          <cell r="AG17">
            <v>12.1</v>
          </cell>
          <cell r="AH17">
            <v>1</v>
          </cell>
        </row>
        <row r="18">
          <cell r="F18">
            <v>114</v>
          </cell>
          <cell r="G18" t="str">
            <v>W1-B1</v>
          </cell>
          <cell r="H18" t="str">
            <v>Alette van Beek</v>
          </cell>
          <cell r="I18" t="str">
            <v>Pupil 3 nivo 6</v>
          </cell>
          <cell r="J18">
            <v>0</v>
          </cell>
          <cell r="K18" t="str">
            <v>GTH</v>
          </cell>
          <cell r="L18">
            <v>48.5</v>
          </cell>
          <cell r="M18">
            <v>3</v>
          </cell>
          <cell r="N18">
            <v>4.75</v>
          </cell>
          <cell r="O18">
            <v>8.8000000000000007</v>
          </cell>
          <cell r="P18">
            <v>0</v>
          </cell>
          <cell r="Q18">
            <v>0.5</v>
          </cell>
          <cell r="R18">
            <v>14.05</v>
          </cell>
          <cell r="S18">
            <v>7</v>
          </cell>
          <cell r="T18">
            <v>4</v>
          </cell>
          <cell r="U18">
            <v>8.3000000000000007</v>
          </cell>
          <cell r="V18">
            <v>0</v>
          </cell>
          <cell r="W18">
            <v>12.3</v>
          </cell>
          <cell r="X18">
            <v>3</v>
          </cell>
          <cell r="Y18">
            <v>5.0999999999999996</v>
          </cell>
          <cell r="Z18">
            <v>6.7</v>
          </cell>
          <cell r="AA18">
            <v>0</v>
          </cell>
          <cell r="AB18">
            <v>11.8</v>
          </cell>
          <cell r="AC18">
            <v>1</v>
          </cell>
          <cell r="AD18">
            <v>3.1</v>
          </cell>
          <cell r="AE18">
            <v>7.25</v>
          </cell>
          <cell r="AF18">
            <v>0</v>
          </cell>
          <cell r="AG18">
            <v>10.35</v>
          </cell>
          <cell r="AH18">
            <v>7</v>
          </cell>
        </row>
        <row r="19">
          <cell r="F19">
            <v>115</v>
          </cell>
          <cell r="G19" t="str">
            <v>W1-B1</v>
          </cell>
          <cell r="H19" t="str">
            <v>Chloë Aldewereld</v>
          </cell>
          <cell r="I19" t="str">
            <v>Pupil 3 nivo 6</v>
          </cell>
          <cell r="J19">
            <v>0</v>
          </cell>
          <cell r="K19" t="str">
            <v>GTH</v>
          </cell>
          <cell r="L19">
            <v>46.274999999999999</v>
          </cell>
          <cell r="M19">
            <v>6</v>
          </cell>
          <cell r="N19">
            <v>4.75</v>
          </cell>
          <cell r="O19">
            <v>9.4250000000000007</v>
          </cell>
          <cell r="P19">
            <v>0</v>
          </cell>
          <cell r="Q19">
            <v>0.5</v>
          </cell>
          <cell r="R19">
            <v>14.675000000000001</v>
          </cell>
          <cell r="S19">
            <v>2</v>
          </cell>
          <cell r="T19">
            <v>4.3</v>
          </cell>
          <cell r="U19">
            <v>6.85</v>
          </cell>
          <cell r="V19">
            <v>0</v>
          </cell>
          <cell r="W19">
            <v>11.15</v>
          </cell>
          <cell r="X19">
            <v>5</v>
          </cell>
          <cell r="Y19">
            <v>3.6</v>
          </cell>
          <cell r="Z19">
            <v>6.4</v>
          </cell>
          <cell r="AA19">
            <v>0</v>
          </cell>
          <cell r="AB19">
            <v>10</v>
          </cell>
          <cell r="AC19">
            <v>6</v>
          </cell>
          <cell r="AD19">
            <v>3.4</v>
          </cell>
          <cell r="AE19">
            <v>7.05</v>
          </cell>
          <cell r="AF19">
            <v>0</v>
          </cell>
          <cell r="AG19">
            <v>10.45</v>
          </cell>
          <cell r="AH19">
            <v>6</v>
          </cell>
        </row>
        <row r="20">
          <cell r="F20">
            <v>151</v>
          </cell>
          <cell r="G20" t="str">
            <v>W1-B2</v>
          </cell>
          <cell r="H20" t="str">
            <v>Meike Kerssens</v>
          </cell>
          <cell r="I20" t="str">
            <v>Junior suppl. E</v>
          </cell>
          <cell r="J20">
            <v>0</v>
          </cell>
          <cell r="K20" t="str">
            <v>Gymnet</v>
          </cell>
          <cell r="L20">
            <v>40.65</v>
          </cell>
          <cell r="M20">
            <v>8</v>
          </cell>
          <cell r="N20">
            <v>2.2999999999999998</v>
          </cell>
          <cell r="O20">
            <v>8.5</v>
          </cell>
          <cell r="P20">
            <v>0</v>
          </cell>
          <cell r="Q20">
            <v>0</v>
          </cell>
          <cell r="R20">
            <v>10.8</v>
          </cell>
          <cell r="S20">
            <v>6</v>
          </cell>
          <cell r="T20">
            <v>2.2999999999999998</v>
          </cell>
          <cell r="U20">
            <v>7.45</v>
          </cell>
          <cell r="V20">
            <v>0</v>
          </cell>
          <cell r="W20">
            <v>9.75</v>
          </cell>
          <cell r="X20">
            <v>11</v>
          </cell>
          <cell r="Y20">
            <v>2.4</v>
          </cell>
          <cell r="Z20">
            <v>7.7</v>
          </cell>
          <cell r="AA20">
            <v>0</v>
          </cell>
          <cell r="AB20">
            <v>10.1</v>
          </cell>
          <cell r="AC20">
            <v>7</v>
          </cell>
          <cell r="AD20">
            <v>3.2</v>
          </cell>
          <cell r="AE20">
            <v>6.8</v>
          </cell>
          <cell r="AF20">
            <v>0</v>
          </cell>
          <cell r="AG20">
            <v>10</v>
          </cell>
          <cell r="AH20">
            <v>13</v>
          </cell>
        </row>
        <row r="21">
          <cell r="F21">
            <v>152</v>
          </cell>
          <cell r="G21" t="str">
            <v>W1-B2</v>
          </cell>
          <cell r="H21" t="str">
            <v>Mika Man</v>
          </cell>
          <cell r="I21" t="str">
            <v>Junior suppl. E</v>
          </cell>
          <cell r="J21">
            <v>0</v>
          </cell>
          <cell r="K21" t="str">
            <v>Gymnet</v>
          </cell>
          <cell r="L21">
            <v>43.2</v>
          </cell>
          <cell r="M21">
            <v>4</v>
          </cell>
          <cell r="N21">
            <v>2.2999999999999998</v>
          </cell>
          <cell r="O21">
            <v>8.4</v>
          </cell>
          <cell r="P21">
            <v>0</v>
          </cell>
          <cell r="Q21">
            <v>0</v>
          </cell>
          <cell r="R21">
            <v>10.7</v>
          </cell>
          <cell r="S21">
            <v>9</v>
          </cell>
          <cell r="T21">
            <v>2.8</v>
          </cell>
          <cell r="U21">
            <v>8.35</v>
          </cell>
          <cell r="V21">
            <v>0</v>
          </cell>
          <cell r="W21">
            <v>11.15</v>
          </cell>
          <cell r="X21">
            <v>3</v>
          </cell>
          <cell r="Y21">
            <v>2.9</v>
          </cell>
          <cell r="Z21">
            <v>7.85</v>
          </cell>
          <cell r="AA21">
            <v>0</v>
          </cell>
          <cell r="AB21">
            <v>10.75</v>
          </cell>
          <cell r="AC21">
            <v>4</v>
          </cell>
          <cell r="AD21">
            <v>3.2</v>
          </cell>
          <cell r="AE21">
            <v>7.4</v>
          </cell>
          <cell r="AF21">
            <v>0</v>
          </cell>
          <cell r="AG21">
            <v>10.6</v>
          </cell>
          <cell r="AH21">
            <v>12</v>
          </cell>
        </row>
        <row r="22">
          <cell r="F22">
            <v>153</v>
          </cell>
          <cell r="G22" t="str">
            <v>W1-B2</v>
          </cell>
          <cell r="H22" t="str">
            <v>Jill Verhoef</v>
          </cell>
          <cell r="I22" t="str">
            <v>Junior suppl. E</v>
          </cell>
          <cell r="J22">
            <v>0</v>
          </cell>
          <cell r="K22" t="str">
            <v>Jahn</v>
          </cell>
          <cell r="L22">
            <v>39.799999999999997</v>
          </cell>
          <cell r="M22">
            <v>13</v>
          </cell>
          <cell r="N22">
            <v>2</v>
          </cell>
          <cell r="O22">
            <v>8.4499999999999993</v>
          </cell>
          <cell r="P22">
            <v>0</v>
          </cell>
          <cell r="Q22">
            <v>0</v>
          </cell>
          <cell r="R22">
            <v>10.45</v>
          </cell>
          <cell r="S22">
            <v>11</v>
          </cell>
          <cell r="T22">
            <v>1.7</v>
          </cell>
          <cell r="U22">
            <v>7.3</v>
          </cell>
          <cell r="V22">
            <v>0</v>
          </cell>
          <cell r="W22">
            <v>9</v>
          </cell>
          <cell r="X22">
            <v>13</v>
          </cell>
          <cell r="Y22">
            <v>2.8</v>
          </cell>
          <cell r="Z22">
            <v>6.45</v>
          </cell>
          <cell r="AA22">
            <v>0</v>
          </cell>
          <cell r="AB22">
            <v>9.25</v>
          </cell>
          <cell r="AC22">
            <v>10</v>
          </cell>
          <cell r="AD22">
            <v>3.1</v>
          </cell>
          <cell r="AE22">
            <v>8</v>
          </cell>
          <cell r="AF22">
            <v>0</v>
          </cell>
          <cell r="AG22">
            <v>11.1</v>
          </cell>
          <cell r="AH22">
            <v>4</v>
          </cell>
        </row>
        <row r="23">
          <cell r="F23">
            <v>154</v>
          </cell>
          <cell r="G23" t="str">
            <v>W1-B2</v>
          </cell>
          <cell r="H23" t="str">
            <v>Rhomee Scheffer</v>
          </cell>
          <cell r="I23" t="str">
            <v>Junior suppl. E</v>
          </cell>
          <cell r="J23">
            <v>0</v>
          </cell>
          <cell r="K23" t="str">
            <v>Jahn</v>
          </cell>
          <cell r="L23">
            <v>39.9</v>
          </cell>
          <cell r="M23">
            <v>12</v>
          </cell>
          <cell r="N23">
            <v>2</v>
          </cell>
          <cell r="O23">
            <v>8.65</v>
          </cell>
          <cell r="P23">
            <v>0</v>
          </cell>
          <cell r="Q23">
            <v>0</v>
          </cell>
          <cell r="R23">
            <v>10.65</v>
          </cell>
          <cell r="S23">
            <v>10</v>
          </cell>
          <cell r="T23">
            <v>1.9</v>
          </cell>
          <cell r="U23">
            <v>7.8</v>
          </cell>
          <cell r="V23">
            <v>0</v>
          </cell>
          <cell r="W23">
            <v>9.6999999999999993</v>
          </cell>
          <cell r="X23">
            <v>12</v>
          </cell>
          <cell r="Y23">
            <v>2.2000000000000002</v>
          </cell>
          <cell r="Z23">
            <v>6.4</v>
          </cell>
          <cell r="AA23">
            <v>0</v>
          </cell>
          <cell r="AB23">
            <v>8.6</v>
          </cell>
          <cell r="AC23">
            <v>12</v>
          </cell>
          <cell r="AD23">
            <v>3</v>
          </cell>
          <cell r="AE23">
            <v>7.95</v>
          </cell>
          <cell r="AF23">
            <v>0</v>
          </cell>
          <cell r="AG23">
            <v>10.95</v>
          </cell>
          <cell r="AH23">
            <v>6</v>
          </cell>
        </row>
        <row r="24">
          <cell r="F24">
            <v>155</v>
          </cell>
          <cell r="G24" t="str">
            <v>W1-B2</v>
          </cell>
          <cell r="H24" t="str">
            <v>Sarissa Bus</v>
          </cell>
          <cell r="I24" t="str">
            <v>Junior suppl. E</v>
          </cell>
          <cell r="J24">
            <v>0</v>
          </cell>
          <cell r="K24" t="str">
            <v>Turncademy</v>
          </cell>
          <cell r="L24">
            <v>43.1</v>
          </cell>
          <cell r="M24">
            <v>5</v>
          </cell>
          <cell r="N24">
            <v>2</v>
          </cell>
          <cell r="O24">
            <v>8.8000000000000007</v>
          </cell>
          <cell r="P24">
            <v>0</v>
          </cell>
          <cell r="Q24">
            <v>0</v>
          </cell>
          <cell r="R24">
            <v>10.8</v>
          </cell>
          <cell r="S24">
            <v>6</v>
          </cell>
          <cell r="T24">
            <v>2.2000000000000002</v>
          </cell>
          <cell r="U24">
            <v>8.5500000000000007</v>
          </cell>
          <cell r="V24">
            <v>0</v>
          </cell>
          <cell r="W24">
            <v>10.75</v>
          </cell>
          <cell r="X24">
            <v>4</v>
          </cell>
          <cell r="Y24">
            <v>2.8</v>
          </cell>
          <cell r="Z24">
            <v>7.85</v>
          </cell>
          <cell r="AA24">
            <v>0</v>
          </cell>
          <cell r="AB24">
            <v>10.65</v>
          </cell>
          <cell r="AC24">
            <v>5</v>
          </cell>
          <cell r="AD24">
            <v>3.3</v>
          </cell>
          <cell r="AE24">
            <v>7.6</v>
          </cell>
          <cell r="AF24">
            <v>0</v>
          </cell>
          <cell r="AG24">
            <v>10.9</v>
          </cell>
          <cell r="AH24">
            <v>7</v>
          </cell>
        </row>
        <row r="25">
          <cell r="F25">
            <v>156</v>
          </cell>
          <cell r="G25" t="str">
            <v>W1-B2</v>
          </cell>
          <cell r="H25" t="str">
            <v>Vienna Puhler</v>
          </cell>
          <cell r="I25" t="str">
            <v>Junior suppl. E</v>
          </cell>
          <cell r="J25">
            <v>0</v>
          </cell>
          <cell r="K25" t="str">
            <v>Turncademy</v>
          </cell>
          <cell r="L25">
            <v>42.35</v>
          </cell>
          <cell r="M25">
            <v>7</v>
          </cell>
          <cell r="N25">
            <v>2</v>
          </cell>
          <cell r="O25">
            <v>8.8000000000000007</v>
          </cell>
          <cell r="P25">
            <v>0</v>
          </cell>
          <cell r="Q25">
            <v>0</v>
          </cell>
          <cell r="R25">
            <v>10.8</v>
          </cell>
          <cell r="S25">
            <v>6</v>
          </cell>
          <cell r="T25">
            <v>2.8</v>
          </cell>
          <cell r="U25">
            <v>7.8</v>
          </cell>
          <cell r="V25">
            <v>0</v>
          </cell>
          <cell r="W25">
            <v>10.6</v>
          </cell>
          <cell r="X25">
            <v>6</v>
          </cell>
          <cell r="Y25">
            <v>3.1</v>
          </cell>
          <cell r="Z25">
            <v>6.6</v>
          </cell>
          <cell r="AA25">
            <v>0</v>
          </cell>
          <cell r="AB25">
            <v>9.6999999999999993</v>
          </cell>
          <cell r="AC25">
            <v>8</v>
          </cell>
          <cell r="AD25">
            <v>3.3</v>
          </cell>
          <cell r="AE25">
            <v>7.95</v>
          </cell>
          <cell r="AF25">
            <v>0</v>
          </cell>
          <cell r="AG25">
            <v>11.25</v>
          </cell>
          <cell r="AH25">
            <v>3</v>
          </cell>
        </row>
        <row r="26">
          <cell r="F26">
            <v>157</v>
          </cell>
          <cell r="G26" t="str">
            <v>W1-B2</v>
          </cell>
          <cell r="H26" t="str">
            <v>Bo Heinen</v>
          </cell>
          <cell r="I26" t="str">
            <v>Junior suppl. E</v>
          </cell>
          <cell r="J26">
            <v>0</v>
          </cell>
          <cell r="K26" t="str">
            <v>Turncademy</v>
          </cell>
          <cell r="L26">
            <v>44.45</v>
          </cell>
          <cell r="M26">
            <v>2</v>
          </cell>
          <cell r="N26">
            <v>2</v>
          </cell>
          <cell r="O26">
            <v>8.875</v>
          </cell>
          <cell r="P26">
            <v>0</v>
          </cell>
          <cell r="Q26">
            <v>0</v>
          </cell>
          <cell r="R26">
            <v>10.875</v>
          </cell>
          <cell r="S26">
            <v>3</v>
          </cell>
          <cell r="T26">
            <v>2.9</v>
          </cell>
          <cell r="U26">
            <v>8.3249999999999993</v>
          </cell>
          <cell r="V26">
            <v>0</v>
          </cell>
          <cell r="W26">
            <v>11.225</v>
          </cell>
          <cell r="X26">
            <v>1</v>
          </cell>
          <cell r="Y26">
            <v>2.2999999999999998</v>
          </cell>
          <cell r="Z26">
            <v>8.5500000000000007</v>
          </cell>
          <cell r="AA26">
            <v>0</v>
          </cell>
          <cell r="AB26">
            <v>10.85</v>
          </cell>
          <cell r="AC26">
            <v>3</v>
          </cell>
          <cell r="AD26">
            <v>3.2</v>
          </cell>
          <cell r="AE26">
            <v>8.3000000000000007</v>
          </cell>
          <cell r="AF26">
            <v>0</v>
          </cell>
          <cell r="AG26">
            <v>11.5</v>
          </cell>
          <cell r="AH26">
            <v>1</v>
          </cell>
        </row>
        <row r="27">
          <cell r="F27">
            <v>158</v>
          </cell>
          <cell r="G27" t="str">
            <v>W1-B2</v>
          </cell>
          <cell r="H27" t="str">
            <v>Marit Brantjes</v>
          </cell>
          <cell r="I27" t="str">
            <v>Junior suppl. E</v>
          </cell>
          <cell r="J27">
            <v>0</v>
          </cell>
          <cell r="K27" t="str">
            <v>Swift</v>
          </cell>
          <cell r="L27">
            <v>44.65</v>
          </cell>
          <cell r="M27">
            <v>1</v>
          </cell>
          <cell r="N27">
            <v>2</v>
          </cell>
          <cell r="O27">
            <v>8.8500000000000014</v>
          </cell>
          <cell r="P27">
            <v>0</v>
          </cell>
          <cell r="Q27">
            <v>0</v>
          </cell>
          <cell r="R27">
            <v>10.85</v>
          </cell>
          <cell r="S27">
            <v>4</v>
          </cell>
          <cell r="T27">
            <v>2.9</v>
          </cell>
          <cell r="U27">
            <v>8.3000000000000007</v>
          </cell>
          <cell r="V27">
            <v>0</v>
          </cell>
          <cell r="W27">
            <v>11.2</v>
          </cell>
          <cell r="X27">
            <v>2</v>
          </cell>
          <cell r="Y27">
            <v>2.9</v>
          </cell>
          <cell r="Z27">
            <v>8.4</v>
          </cell>
          <cell r="AA27">
            <v>0</v>
          </cell>
          <cell r="AB27">
            <v>11.3</v>
          </cell>
          <cell r="AC27">
            <v>1</v>
          </cell>
          <cell r="AD27">
            <v>3.3</v>
          </cell>
          <cell r="AE27">
            <v>8</v>
          </cell>
          <cell r="AF27">
            <v>0</v>
          </cell>
          <cell r="AG27">
            <v>11.3</v>
          </cell>
          <cell r="AH27">
            <v>2</v>
          </cell>
        </row>
        <row r="28">
          <cell r="F28">
            <v>159</v>
          </cell>
          <cell r="G28" t="str">
            <v>W1-B2</v>
          </cell>
          <cell r="H28" t="str">
            <v>Bliss Lurks</v>
          </cell>
          <cell r="I28" t="str">
            <v>Junior suppl. E</v>
          </cell>
          <cell r="J28">
            <v>0</v>
          </cell>
          <cell r="K28" t="str">
            <v>Swift</v>
          </cell>
          <cell r="L28">
            <v>43.024999999999999</v>
          </cell>
          <cell r="M28">
            <v>6</v>
          </cell>
          <cell r="N28">
            <v>2.2000000000000002</v>
          </cell>
          <cell r="O28">
            <v>8.9750000000000014</v>
          </cell>
          <cell r="P28">
            <v>0</v>
          </cell>
          <cell r="Q28">
            <v>0</v>
          </cell>
          <cell r="R28">
            <v>11.175000000000001</v>
          </cell>
          <cell r="S28">
            <v>1</v>
          </cell>
          <cell r="T28">
            <v>2.2000000000000002</v>
          </cell>
          <cell r="U28">
            <v>8.15</v>
          </cell>
          <cell r="V28">
            <v>0</v>
          </cell>
          <cell r="W28">
            <v>10.35</v>
          </cell>
          <cell r="X28">
            <v>8</v>
          </cell>
          <cell r="Y28">
            <v>2.8</v>
          </cell>
          <cell r="Z28">
            <v>7.7</v>
          </cell>
          <cell r="AA28">
            <v>0</v>
          </cell>
          <cell r="AB28">
            <v>10.5</v>
          </cell>
          <cell r="AC28">
            <v>6</v>
          </cell>
          <cell r="AD28">
            <v>3.2</v>
          </cell>
          <cell r="AE28">
            <v>7.8</v>
          </cell>
          <cell r="AF28">
            <v>0</v>
          </cell>
          <cell r="AG28">
            <v>11</v>
          </cell>
          <cell r="AH28">
            <v>5</v>
          </cell>
        </row>
        <row r="29">
          <cell r="F29">
            <v>160</v>
          </cell>
          <cell r="G29" t="str">
            <v>W1-B2</v>
          </cell>
          <cell r="H29" t="str">
            <v>Sandy Smit</v>
          </cell>
          <cell r="I29" t="str">
            <v>Junior suppl. E</v>
          </cell>
          <cell r="J29">
            <v>0</v>
          </cell>
          <cell r="K29" t="str">
            <v>Mauritius</v>
          </cell>
          <cell r="L29">
            <v>43.575000000000003</v>
          </cell>
          <cell r="M29">
            <v>3</v>
          </cell>
          <cell r="N29">
            <v>2</v>
          </cell>
          <cell r="O29">
            <v>9.125</v>
          </cell>
          <cell r="P29">
            <v>0</v>
          </cell>
          <cell r="Q29">
            <v>0</v>
          </cell>
          <cell r="R29">
            <v>11.125</v>
          </cell>
          <cell r="S29">
            <v>2</v>
          </cell>
          <cell r="T29">
            <v>2.2000000000000002</v>
          </cell>
          <cell r="U29">
            <v>8.5</v>
          </cell>
          <cell r="V29">
            <v>0</v>
          </cell>
          <cell r="W29">
            <v>10.7</v>
          </cell>
          <cell r="X29">
            <v>5</v>
          </cell>
          <cell r="Y29">
            <v>3.1</v>
          </cell>
          <cell r="Z29">
            <v>7.85</v>
          </cell>
          <cell r="AA29">
            <v>0</v>
          </cell>
          <cell r="AB29">
            <v>10.95</v>
          </cell>
          <cell r="AC29">
            <v>2</v>
          </cell>
          <cell r="AD29">
            <v>3.5</v>
          </cell>
          <cell r="AE29">
            <v>7.3</v>
          </cell>
          <cell r="AF29">
            <v>0</v>
          </cell>
          <cell r="AG29">
            <v>10.8</v>
          </cell>
          <cell r="AH29">
            <v>10</v>
          </cell>
        </row>
        <row r="30">
          <cell r="F30">
            <v>161</v>
          </cell>
          <cell r="G30" t="str">
            <v>W1-B2</v>
          </cell>
          <cell r="H30" t="str">
            <v>Maggy Hoekstra</v>
          </cell>
          <cell r="I30" t="str">
            <v>Junior suppl. E</v>
          </cell>
          <cell r="J30">
            <v>0</v>
          </cell>
          <cell r="K30" t="str">
            <v>Mauritius</v>
          </cell>
          <cell r="L30">
            <v>40.274999999999999</v>
          </cell>
          <cell r="M30">
            <v>10</v>
          </cell>
          <cell r="N30">
            <v>2</v>
          </cell>
          <cell r="O30">
            <v>8.1750000000000007</v>
          </cell>
          <cell r="P30">
            <v>0</v>
          </cell>
          <cell r="Q30">
            <v>0</v>
          </cell>
          <cell r="R30">
            <v>10.175000000000001</v>
          </cell>
          <cell r="S30">
            <v>12</v>
          </cell>
          <cell r="T30">
            <v>2.2999999999999998</v>
          </cell>
          <cell r="U30">
            <v>7.6</v>
          </cell>
          <cell r="V30">
            <v>0</v>
          </cell>
          <cell r="W30">
            <v>9.9</v>
          </cell>
          <cell r="X30">
            <v>10</v>
          </cell>
          <cell r="Y30">
            <v>3</v>
          </cell>
          <cell r="Z30">
            <v>6.5</v>
          </cell>
          <cell r="AA30">
            <v>0</v>
          </cell>
          <cell r="AB30">
            <v>9.5</v>
          </cell>
          <cell r="AC30">
            <v>9</v>
          </cell>
          <cell r="AD30">
            <v>3.4</v>
          </cell>
          <cell r="AE30">
            <v>7.3</v>
          </cell>
          <cell r="AF30">
            <v>0</v>
          </cell>
          <cell r="AG30">
            <v>10.7</v>
          </cell>
          <cell r="AH30">
            <v>11</v>
          </cell>
        </row>
        <row r="31">
          <cell r="F31">
            <v>162</v>
          </cell>
          <cell r="G31" t="str">
            <v>W1-B2</v>
          </cell>
          <cell r="H31" t="str">
            <v>Sophie Schilder</v>
          </cell>
          <cell r="I31" t="str">
            <v>Junior suppl. E</v>
          </cell>
          <cell r="J31">
            <v>0</v>
          </cell>
          <cell r="K31" t="str">
            <v>Mauritius</v>
          </cell>
          <cell r="L31">
            <v>40.575000000000003</v>
          </cell>
          <cell r="M31">
            <v>9</v>
          </cell>
          <cell r="N31">
            <v>2</v>
          </cell>
          <cell r="O31">
            <v>8.8249999999999993</v>
          </cell>
          <cell r="P31">
            <v>0</v>
          </cell>
          <cell r="Q31">
            <v>0</v>
          </cell>
          <cell r="R31">
            <v>10.824999999999999</v>
          </cell>
          <cell r="S31">
            <v>5</v>
          </cell>
          <cell r="T31">
            <v>2.8</v>
          </cell>
          <cell r="U31">
            <v>7.75</v>
          </cell>
          <cell r="V31">
            <v>0</v>
          </cell>
          <cell r="W31">
            <v>10.55</v>
          </cell>
          <cell r="X31">
            <v>7</v>
          </cell>
          <cell r="Y31">
            <v>2.2999999999999998</v>
          </cell>
          <cell r="Z31">
            <v>6.05</v>
          </cell>
          <cell r="AA31">
            <v>0</v>
          </cell>
          <cell r="AB31">
            <v>8.35</v>
          </cell>
          <cell r="AC31">
            <v>13</v>
          </cell>
          <cell r="AD31">
            <v>3.3</v>
          </cell>
          <cell r="AE31">
            <v>7.55</v>
          </cell>
          <cell r="AF31">
            <v>0</v>
          </cell>
          <cell r="AG31">
            <v>10.85</v>
          </cell>
          <cell r="AH31">
            <v>9</v>
          </cell>
        </row>
        <row r="32">
          <cell r="F32">
            <v>163</v>
          </cell>
          <cell r="G32" t="str">
            <v>W1-B2</v>
          </cell>
          <cell r="H32" t="str">
            <v>Lynn Kuipers</v>
          </cell>
          <cell r="I32" t="str">
            <v>Junior suppl. E</v>
          </cell>
          <cell r="J32">
            <v>0</v>
          </cell>
          <cell r="K32" t="str">
            <v>Mauritius</v>
          </cell>
          <cell r="L32">
            <v>40.125</v>
          </cell>
          <cell r="M32">
            <v>11</v>
          </cell>
          <cell r="N32">
            <v>1.6</v>
          </cell>
          <cell r="O32">
            <v>8.5749999999999993</v>
          </cell>
          <cell r="P32">
            <v>0</v>
          </cell>
          <cell r="Q32">
            <v>0</v>
          </cell>
          <cell r="R32">
            <v>10.175000000000001</v>
          </cell>
          <cell r="S32">
            <v>12</v>
          </cell>
          <cell r="T32">
            <v>2.2000000000000002</v>
          </cell>
          <cell r="U32">
            <v>7.85</v>
          </cell>
          <cell r="V32">
            <v>0</v>
          </cell>
          <cell r="W32">
            <v>10.050000000000001</v>
          </cell>
          <cell r="X32">
            <v>9</v>
          </cell>
          <cell r="Y32">
            <v>2.4</v>
          </cell>
          <cell r="Z32">
            <v>6.6</v>
          </cell>
          <cell r="AA32">
            <v>0</v>
          </cell>
          <cell r="AB32">
            <v>9</v>
          </cell>
          <cell r="AC32">
            <v>11</v>
          </cell>
          <cell r="AD32">
            <v>3.1</v>
          </cell>
          <cell r="AE32">
            <v>7.8</v>
          </cell>
          <cell r="AF32">
            <v>0</v>
          </cell>
          <cell r="AG32">
            <v>10.9</v>
          </cell>
          <cell r="AH32">
            <v>7</v>
          </cell>
        </row>
        <row r="33">
          <cell r="F33">
            <v>201</v>
          </cell>
          <cell r="G33" t="str">
            <v>W2-B1</v>
          </cell>
          <cell r="H33" t="str">
            <v>Lisa Taveras</v>
          </cell>
          <cell r="I33" t="str">
            <v>Pupil 1 nivo 6</v>
          </cell>
          <cell r="J33">
            <v>0</v>
          </cell>
          <cell r="K33" t="str">
            <v>Gymnet</v>
          </cell>
          <cell r="L33">
            <v>48.4</v>
          </cell>
          <cell r="M33">
            <v>10</v>
          </cell>
          <cell r="N33">
            <v>4.75</v>
          </cell>
          <cell r="O33">
            <v>9.0500000000000007</v>
          </cell>
          <cell r="P33">
            <v>0</v>
          </cell>
          <cell r="Q33">
            <v>0.5</v>
          </cell>
          <cell r="R33">
            <v>14.3</v>
          </cell>
          <cell r="S33">
            <v>6</v>
          </cell>
          <cell r="T33">
            <v>4.3</v>
          </cell>
          <cell r="U33">
            <v>6.65</v>
          </cell>
          <cell r="V33">
            <v>0</v>
          </cell>
          <cell r="W33">
            <v>10.95</v>
          </cell>
          <cell r="X33">
            <v>8</v>
          </cell>
          <cell r="Y33">
            <v>4.5</v>
          </cell>
          <cell r="Z33">
            <v>6</v>
          </cell>
          <cell r="AA33">
            <v>0</v>
          </cell>
          <cell r="AB33">
            <v>10.5</v>
          </cell>
          <cell r="AC33">
            <v>10</v>
          </cell>
          <cell r="AD33">
            <v>4</v>
          </cell>
          <cell r="AE33">
            <v>8.65</v>
          </cell>
          <cell r="AF33">
            <v>0</v>
          </cell>
          <cell r="AG33">
            <v>12.65</v>
          </cell>
          <cell r="AH33">
            <v>7</v>
          </cell>
        </row>
        <row r="34">
          <cell r="F34">
            <v>202</v>
          </cell>
          <cell r="G34" t="str">
            <v>W2-B1</v>
          </cell>
          <cell r="H34" t="str">
            <v>Rysa Richardson</v>
          </cell>
          <cell r="I34" t="str">
            <v>Pupil 1 nivo 6</v>
          </cell>
          <cell r="J34">
            <v>0</v>
          </cell>
          <cell r="K34" t="str">
            <v>Gymnet</v>
          </cell>
          <cell r="L34">
            <v>42.875</v>
          </cell>
          <cell r="M34">
            <v>15</v>
          </cell>
          <cell r="N34">
            <v>4.75</v>
          </cell>
          <cell r="O34">
            <v>9.2749999999999986</v>
          </cell>
          <cell r="P34">
            <v>0</v>
          </cell>
          <cell r="Q34">
            <v>0.5</v>
          </cell>
          <cell r="R34">
            <v>14.525</v>
          </cell>
          <cell r="S34">
            <v>3</v>
          </cell>
          <cell r="T34">
            <v>3.4</v>
          </cell>
          <cell r="U34">
            <v>4.3</v>
          </cell>
          <cell r="V34">
            <v>1</v>
          </cell>
          <cell r="W34">
            <v>6.7</v>
          </cell>
          <cell r="X34">
            <v>17</v>
          </cell>
          <cell r="Y34">
            <v>3.4</v>
          </cell>
          <cell r="Z34">
            <v>5.95</v>
          </cell>
          <cell r="AA34">
            <v>0</v>
          </cell>
          <cell r="AB34">
            <v>9.35</v>
          </cell>
          <cell r="AC34">
            <v>15</v>
          </cell>
          <cell r="AD34">
            <v>3.7</v>
          </cell>
          <cell r="AE34">
            <v>8.6</v>
          </cell>
          <cell r="AF34">
            <v>0</v>
          </cell>
          <cell r="AG34">
            <v>12.3</v>
          </cell>
          <cell r="AH34">
            <v>12</v>
          </cell>
        </row>
        <row r="35">
          <cell r="F35">
            <v>203</v>
          </cell>
          <cell r="G35" t="str">
            <v>W2-B1</v>
          </cell>
          <cell r="H35" t="str">
            <v>Rosalie Stolk</v>
          </cell>
          <cell r="I35" t="str">
            <v>Pupil 1 nivo 6</v>
          </cell>
          <cell r="J35">
            <v>0</v>
          </cell>
          <cell r="K35" t="str">
            <v>Gymnet</v>
          </cell>
          <cell r="L35">
            <v>49.375</v>
          </cell>
          <cell r="M35">
            <v>8</v>
          </cell>
          <cell r="N35">
            <v>4.75</v>
          </cell>
          <cell r="O35">
            <v>8.875</v>
          </cell>
          <cell r="P35">
            <v>0</v>
          </cell>
          <cell r="Q35">
            <v>0.5</v>
          </cell>
          <cell r="R35">
            <v>14.125</v>
          </cell>
          <cell r="S35">
            <v>9</v>
          </cell>
          <cell r="T35">
            <v>4.3</v>
          </cell>
          <cell r="U35">
            <v>7.7</v>
          </cell>
          <cell r="V35">
            <v>0</v>
          </cell>
          <cell r="W35">
            <v>12</v>
          </cell>
          <cell r="X35">
            <v>3</v>
          </cell>
          <cell r="Y35">
            <v>4</v>
          </cell>
          <cell r="Z35">
            <v>6.45</v>
          </cell>
          <cell r="AA35">
            <v>0</v>
          </cell>
          <cell r="AB35">
            <v>10.45</v>
          </cell>
          <cell r="AC35">
            <v>11</v>
          </cell>
          <cell r="AD35">
            <v>4</v>
          </cell>
          <cell r="AE35">
            <v>8.8000000000000007</v>
          </cell>
          <cell r="AF35">
            <v>0</v>
          </cell>
          <cell r="AG35">
            <v>12.8</v>
          </cell>
          <cell r="AH35">
            <v>5</v>
          </cell>
        </row>
        <row r="36">
          <cell r="F36">
            <v>204</v>
          </cell>
          <cell r="G36" t="str">
            <v>W2-B1</v>
          </cell>
          <cell r="H36" t="str">
            <v>Mia Slutter</v>
          </cell>
          <cell r="I36" t="str">
            <v>Pupil 1 nivo 6</v>
          </cell>
          <cell r="J36">
            <v>0</v>
          </cell>
          <cell r="K36" t="str">
            <v>Wilskracht</v>
          </cell>
          <cell r="L36">
            <v>28.65</v>
          </cell>
          <cell r="M36">
            <v>17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17</v>
          </cell>
          <cell r="T36">
            <v>4</v>
          </cell>
          <cell r="U36">
            <v>6.25</v>
          </cell>
          <cell r="V36">
            <v>0</v>
          </cell>
          <cell r="W36">
            <v>10.25</v>
          </cell>
          <cell r="X36">
            <v>12</v>
          </cell>
          <cell r="Y36">
            <v>3.2</v>
          </cell>
          <cell r="Z36">
            <v>5</v>
          </cell>
          <cell r="AA36">
            <v>0</v>
          </cell>
          <cell r="AB36">
            <v>8.1999999999999993</v>
          </cell>
          <cell r="AC36">
            <v>16</v>
          </cell>
          <cell r="AD36">
            <v>2.7</v>
          </cell>
          <cell r="AE36">
            <v>7.5</v>
          </cell>
          <cell r="AF36">
            <v>0</v>
          </cell>
          <cell r="AG36">
            <v>10.199999999999999</v>
          </cell>
          <cell r="AH36">
            <v>17</v>
          </cell>
        </row>
        <row r="37">
          <cell r="F37">
            <v>205</v>
          </cell>
          <cell r="G37" t="str">
            <v>W2-B1</v>
          </cell>
          <cell r="H37" t="str">
            <v>Joolz Klausener</v>
          </cell>
          <cell r="I37" t="str">
            <v>Pupil 1 nivo 6</v>
          </cell>
          <cell r="J37">
            <v>0</v>
          </cell>
          <cell r="K37" t="str">
            <v>Swift</v>
          </cell>
          <cell r="L37">
            <v>50.4</v>
          </cell>
          <cell r="M37">
            <v>4</v>
          </cell>
          <cell r="N37">
            <v>4.25</v>
          </cell>
          <cell r="O37">
            <v>9.65</v>
          </cell>
          <cell r="P37">
            <v>0</v>
          </cell>
          <cell r="Q37">
            <v>0.5</v>
          </cell>
          <cell r="R37">
            <v>14.4</v>
          </cell>
          <cell r="S37">
            <v>5</v>
          </cell>
          <cell r="T37">
            <v>3.7</v>
          </cell>
          <cell r="U37">
            <v>7.4</v>
          </cell>
          <cell r="V37">
            <v>0</v>
          </cell>
          <cell r="W37">
            <v>11.1</v>
          </cell>
          <cell r="X37">
            <v>7</v>
          </cell>
          <cell r="Y37">
            <v>4.5</v>
          </cell>
          <cell r="Z37">
            <v>6.9</v>
          </cell>
          <cell r="AA37">
            <v>0</v>
          </cell>
          <cell r="AB37">
            <v>11.4</v>
          </cell>
          <cell r="AC37">
            <v>8</v>
          </cell>
          <cell r="AD37">
            <v>4.5999999999999996</v>
          </cell>
          <cell r="AE37">
            <v>8.9</v>
          </cell>
          <cell r="AF37">
            <v>0</v>
          </cell>
          <cell r="AG37">
            <v>13.5</v>
          </cell>
          <cell r="AH37">
            <v>2</v>
          </cell>
        </row>
        <row r="38">
          <cell r="F38">
            <v>206</v>
          </cell>
          <cell r="G38" t="str">
            <v>W2-B1</v>
          </cell>
          <cell r="H38" t="str">
            <v>Lizz van Hooff</v>
          </cell>
          <cell r="I38" t="str">
            <v>Pupil 1 nivo 6</v>
          </cell>
          <cell r="J38">
            <v>0</v>
          </cell>
          <cell r="K38" t="str">
            <v>Swift</v>
          </cell>
          <cell r="L38">
            <v>49.6</v>
          </cell>
          <cell r="M38">
            <v>7</v>
          </cell>
          <cell r="N38">
            <v>4.75</v>
          </cell>
          <cell r="O38">
            <v>9.25</v>
          </cell>
          <cell r="P38">
            <v>0</v>
          </cell>
          <cell r="Q38">
            <v>0.5</v>
          </cell>
          <cell r="R38">
            <v>14.5</v>
          </cell>
          <cell r="S38">
            <v>4</v>
          </cell>
          <cell r="T38">
            <v>4</v>
          </cell>
          <cell r="U38">
            <v>7.75</v>
          </cell>
          <cell r="V38">
            <v>0</v>
          </cell>
          <cell r="W38">
            <v>11.75</v>
          </cell>
          <cell r="X38">
            <v>5</v>
          </cell>
          <cell r="Y38">
            <v>4.2</v>
          </cell>
          <cell r="Z38">
            <v>5.7</v>
          </cell>
          <cell r="AA38">
            <v>0.3</v>
          </cell>
          <cell r="AB38">
            <v>9.6</v>
          </cell>
          <cell r="AC38">
            <v>14</v>
          </cell>
          <cell r="AD38">
            <v>4.5999999999999996</v>
          </cell>
          <cell r="AE38">
            <v>9.15</v>
          </cell>
          <cell r="AF38">
            <v>0</v>
          </cell>
          <cell r="AG38">
            <v>13.75</v>
          </cell>
          <cell r="AH38">
            <v>1</v>
          </cell>
        </row>
        <row r="39">
          <cell r="F39">
            <v>207</v>
          </cell>
          <cell r="G39" t="str">
            <v>W2-B1</v>
          </cell>
          <cell r="H39" t="str">
            <v>Isabeau van Petten</v>
          </cell>
          <cell r="I39" t="str">
            <v>Pupil 1 nivo 6</v>
          </cell>
          <cell r="J39">
            <v>0</v>
          </cell>
          <cell r="K39" t="str">
            <v>Swift</v>
          </cell>
          <cell r="L39">
            <v>0</v>
          </cell>
          <cell r="M39">
            <v>99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17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18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17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18</v>
          </cell>
        </row>
        <row r="40">
          <cell r="F40">
            <v>208</v>
          </cell>
          <cell r="G40" t="str">
            <v>W2-B1</v>
          </cell>
          <cell r="H40" t="str">
            <v>Lisa Geel</v>
          </cell>
          <cell r="I40" t="str">
            <v>Pupil 1 nivo 6</v>
          </cell>
          <cell r="J40">
            <v>0</v>
          </cell>
          <cell r="K40" t="str">
            <v>DEV</v>
          </cell>
          <cell r="L40">
            <v>50.325000000000003</v>
          </cell>
          <cell r="M40">
            <v>5</v>
          </cell>
          <cell r="N40">
            <v>4.25</v>
          </cell>
          <cell r="O40">
            <v>8.9250000000000007</v>
          </cell>
          <cell r="P40">
            <v>0</v>
          </cell>
          <cell r="Q40">
            <v>0.5</v>
          </cell>
          <cell r="R40">
            <v>13.675000000000001</v>
          </cell>
          <cell r="S40">
            <v>15</v>
          </cell>
          <cell r="T40">
            <v>4</v>
          </cell>
          <cell r="U40">
            <v>8.3000000000000007</v>
          </cell>
          <cell r="V40">
            <v>0</v>
          </cell>
          <cell r="W40">
            <v>12.3</v>
          </cell>
          <cell r="X40">
            <v>2</v>
          </cell>
          <cell r="Y40">
            <v>4.2</v>
          </cell>
          <cell r="Z40">
            <v>8.1</v>
          </cell>
          <cell r="AA40">
            <v>0</v>
          </cell>
          <cell r="AB40">
            <v>12.3</v>
          </cell>
          <cell r="AC40">
            <v>2</v>
          </cell>
          <cell r="AD40">
            <v>3.5</v>
          </cell>
          <cell r="AE40">
            <v>8.5500000000000007</v>
          </cell>
          <cell r="AF40">
            <v>0</v>
          </cell>
          <cell r="AG40">
            <v>12.05</v>
          </cell>
          <cell r="AH40">
            <v>14</v>
          </cell>
        </row>
        <row r="41">
          <cell r="F41">
            <v>209</v>
          </cell>
          <cell r="G41" t="str">
            <v>W2-B1</v>
          </cell>
          <cell r="H41" t="str">
            <v>Tess Raatsie</v>
          </cell>
          <cell r="I41" t="str">
            <v>Pupil 1 nivo 6</v>
          </cell>
          <cell r="J41">
            <v>0</v>
          </cell>
          <cell r="K41" t="str">
            <v>DEV</v>
          </cell>
          <cell r="L41">
            <v>36.575000000000003</v>
          </cell>
          <cell r="M41">
            <v>16</v>
          </cell>
          <cell r="N41">
            <v>4.25</v>
          </cell>
          <cell r="O41">
            <v>9.375</v>
          </cell>
          <cell r="P41">
            <v>0</v>
          </cell>
          <cell r="Q41">
            <v>0.5</v>
          </cell>
          <cell r="R41">
            <v>14.125</v>
          </cell>
          <cell r="S41">
            <v>9</v>
          </cell>
          <cell r="T41">
            <v>3.7</v>
          </cell>
          <cell r="U41">
            <v>6.55</v>
          </cell>
          <cell r="V41">
            <v>0</v>
          </cell>
          <cell r="W41">
            <v>10.25</v>
          </cell>
          <cell r="X41">
            <v>12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17</v>
          </cell>
          <cell r="AD41">
            <v>4</v>
          </cell>
          <cell r="AE41">
            <v>8.1999999999999993</v>
          </cell>
          <cell r="AF41">
            <v>0</v>
          </cell>
          <cell r="AG41">
            <v>12.2</v>
          </cell>
          <cell r="AH41">
            <v>13</v>
          </cell>
        </row>
        <row r="42">
          <cell r="F42">
            <v>210</v>
          </cell>
          <cell r="G42" t="str">
            <v>W2-B1</v>
          </cell>
          <cell r="H42" t="str">
            <v>Margot Bakker</v>
          </cell>
          <cell r="I42" t="str">
            <v>Pupil 1 nivo 6</v>
          </cell>
          <cell r="J42">
            <v>0</v>
          </cell>
          <cell r="K42" t="str">
            <v>GTH</v>
          </cell>
          <cell r="L42">
            <v>50.25</v>
          </cell>
          <cell r="M42">
            <v>6</v>
          </cell>
          <cell r="N42">
            <v>4.75</v>
          </cell>
          <cell r="O42">
            <v>9.3999999999999986</v>
          </cell>
          <cell r="P42">
            <v>0</v>
          </cell>
          <cell r="Q42">
            <v>0.5</v>
          </cell>
          <cell r="R42">
            <v>14.65</v>
          </cell>
          <cell r="S42">
            <v>2</v>
          </cell>
          <cell r="T42">
            <v>4</v>
          </cell>
          <cell r="U42">
            <v>7.9</v>
          </cell>
          <cell r="V42">
            <v>0</v>
          </cell>
          <cell r="W42">
            <v>11.9</v>
          </cell>
          <cell r="X42">
            <v>4</v>
          </cell>
          <cell r="Y42">
            <v>4.8</v>
          </cell>
          <cell r="Z42">
            <v>7.05</v>
          </cell>
          <cell r="AA42">
            <v>0</v>
          </cell>
          <cell r="AB42">
            <v>11.85</v>
          </cell>
          <cell r="AC42">
            <v>6</v>
          </cell>
          <cell r="AD42">
            <v>3.5</v>
          </cell>
          <cell r="AE42">
            <v>8.35</v>
          </cell>
          <cell r="AF42">
            <v>0</v>
          </cell>
          <cell r="AG42">
            <v>11.85</v>
          </cell>
          <cell r="AH42">
            <v>15</v>
          </cell>
        </row>
        <row r="43">
          <cell r="F43">
            <v>211</v>
          </cell>
          <cell r="G43" t="str">
            <v>W2-B1</v>
          </cell>
          <cell r="H43" t="str">
            <v>Feline Godijn</v>
          </cell>
          <cell r="I43" t="str">
            <v>Pupil 1 nivo 6</v>
          </cell>
          <cell r="J43">
            <v>0</v>
          </cell>
          <cell r="K43" t="str">
            <v>GTH</v>
          </cell>
          <cell r="L43">
            <v>52.075000000000003</v>
          </cell>
          <cell r="M43">
            <v>1</v>
          </cell>
          <cell r="N43">
            <v>4.75</v>
          </cell>
          <cell r="O43">
            <v>9.4750000000000014</v>
          </cell>
          <cell r="P43">
            <v>0</v>
          </cell>
          <cell r="Q43">
            <v>0.5</v>
          </cell>
          <cell r="R43">
            <v>14.725</v>
          </cell>
          <cell r="S43">
            <v>1</v>
          </cell>
          <cell r="T43">
            <v>4.3</v>
          </cell>
          <cell r="U43">
            <v>8.6</v>
          </cell>
          <cell r="V43">
            <v>0</v>
          </cell>
          <cell r="W43">
            <v>12.9</v>
          </cell>
          <cell r="X43">
            <v>1</v>
          </cell>
          <cell r="Y43">
            <v>4.5</v>
          </cell>
          <cell r="Z43">
            <v>7.55</v>
          </cell>
          <cell r="AA43">
            <v>0</v>
          </cell>
          <cell r="AB43">
            <v>12.05</v>
          </cell>
          <cell r="AC43">
            <v>4</v>
          </cell>
          <cell r="AD43">
            <v>3.5</v>
          </cell>
          <cell r="AE43">
            <v>8.9</v>
          </cell>
          <cell r="AF43">
            <v>0</v>
          </cell>
          <cell r="AG43">
            <v>12.4</v>
          </cell>
          <cell r="AH43">
            <v>9</v>
          </cell>
        </row>
        <row r="44">
          <cell r="F44">
            <v>212</v>
          </cell>
          <cell r="G44" t="str">
            <v>W2-B1</v>
          </cell>
          <cell r="H44" t="str">
            <v>Amélie Hogervorst</v>
          </cell>
          <cell r="I44" t="str">
            <v>Pupil 1 nivo 6</v>
          </cell>
          <cell r="J44">
            <v>0</v>
          </cell>
          <cell r="K44" t="str">
            <v>Swift</v>
          </cell>
          <cell r="L44">
            <v>50.424999999999997</v>
          </cell>
          <cell r="M44">
            <v>3</v>
          </cell>
          <cell r="N44">
            <v>4.25</v>
          </cell>
          <cell r="O44">
            <v>9.2749999999999986</v>
          </cell>
          <cell r="P44">
            <v>0</v>
          </cell>
          <cell r="Q44">
            <v>0.5</v>
          </cell>
          <cell r="R44">
            <v>14.025</v>
          </cell>
          <cell r="S44">
            <v>14</v>
          </cell>
          <cell r="T44">
            <v>4</v>
          </cell>
          <cell r="U44">
            <v>7.15</v>
          </cell>
          <cell r="V44">
            <v>0</v>
          </cell>
          <cell r="W44">
            <v>11.15</v>
          </cell>
          <cell r="X44">
            <v>6</v>
          </cell>
          <cell r="Y44">
            <v>4.8</v>
          </cell>
          <cell r="Z44">
            <v>7.35</v>
          </cell>
          <cell r="AA44">
            <v>0</v>
          </cell>
          <cell r="AB44">
            <v>12.15</v>
          </cell>
          <cell r="AC44">
            <v>3</v>
          </cell>
          <cell r="AD44">
            <v>4.3</v>
          </cell>
          <cell r="AE44">
            <v>8.8000000000000007</v>
          </cell>
          <cell r="AF44">
            <v>0</v>
          </cell>
          <cell r="AG44">
            <v>13.1</v>
          </cell>
          <cell r="AH44">
            <v>4</v>
          </cell>
        </row>
        <row r="45">
          <cell r="F45">
            <v>213</v>
          </cell>
          <cell r="G45" t="str">
            <v>W2-B1</v>
          </cell>
          <cell r="H45" t="str">
            <v>Sofie de Lange</v>
          </cell>
          <cell r="I45" t="str">
            <v>Pupil 1 nivo 6</v>
          </cell>
          <cell r="J45">
            <v>0</v>
          </cell>
          <cell r="K45" t="str">
            <v>Swift</v>
          </cell>
          <cell r="L45">
            <v>50.7</v>
          </cell>
          <cell r="M45">
            <v>2</v>
          </cell>
          <cell r="N45">
            <v>4.25</v>
          </cell>
          <cell r="O45">
            <v>9.4</v>
          </cell>
          <cell r="P45">
            <v>0</v>
          </cell>
          <cell r="Q45">
            <v>0.5</v>
          </cell>
          <cell r="R45">
            <v>14.15</v>
          </cell>
          <cell r="S45">
            <v>8</v>
          </cell>
          <cell r="T45">
            <v>3.7</v>
          </cell>
          <cell r="U45">
            <v>6.95</v>
          </cell>
          <cell r="V45">
            <v>0</v>
          </cell>
          <cell r="W45">
            <v>10.65</v>
          </cell>
          <cell r="X45">
            <v>10</v>
          </cell>
          <cell r="Y45">
            <v>4.8</v>
          </cell>
          <cell r="Z45">
            <v>7.65</v>
          </cell>
          <cell r="AA45">
            <v>0</v>
          </cell>
          <cell r="AB45">
            <v>12.45</v>
          </cell>
          <cell r="AC45">
            <v>1</v>
          </cell>
          <cell r="AD45">
            <v>4.5999999999999996</v>
          </cell>
          <cell r="AE45">
            <v>8.85</v>
          </cell>
          <cell r="AF45">
            <v>0</v>
          </cell>
          <cell r="AG45">
            <v>13.45</v>
          </cell>
          <cell r="AH45">
            <v>3</v>
          </cell>
        </row>
        <row r="46">
          <cell r="F46">
            <v>214</v>
          </cell>
          <cell r="G46" t="str">
            <v>W2-B1</v>
          </cell>
          <cell r="H46" t="str">
            <v>Tessa de Boer</v>
          </cell>
          <cell r="I46" t="str">
            <v>Pupil 1 nivo 6</v>
          </cell>
          <cell r="J46">
            <v>0</v>
          </cell>
          <cell r="K46" t="str">
            <v>Swift</v>
          </cell>
          <cell r="L46">
            <v>48.5</v>
          </cell>
          <cell r="M46">
            <v>9</v>
          </cell>
          <cell r="N46">
            <v>4.25</v>
          </cell>
          <cell r="O46">
            <v>9.35</v>
          </cell>
          <cell r="P46">
            <v>0</v>
          </cell>
          <cell r="Q46">
            <v>0.5</v>
          </cell>
          <cell r="R46">
            <v>14.1</v>
          </cell>
          <cell r="S46">
            <v>13</v>
          </cell>
          <cell r="T46">
            <v>4</v>
          </cell>
          <cell r="U46">
            <v>5.75</v>
          </cell>
          <cell r="V46">
            <v>0</v>
          </cell>
          <cell r="W46">
            <v>9.75</v>
          </cell>
          <cell r="X46">
            <v>14</v>
          </cell>
          <cell r="Y46">
            <v>5.0999999999999996</v>
          </cell>
          <cell r="Z46">
            <v>6.8</v>
          </cell>
          <cell r="AA46">
            <v>0</v>
          </cell>
          <cell r="AB46">
            <v>11.9</v>
          </cell>
          <cell r="AC46">
            <v>5</v>
          </cell>
          <cell r="AD46">
            <v>4.3</v>
          </cell>
          <cell r="AE46">
            <v>8.4499999999999993</v>
          </cell>
          <cell r="AF46">
            <v>0</v>
          </cell>
          <cell r="AG46">
            <v>12.75</v>
          </cell>
          <cell r="AH46">
            <v>6</v>
          </cell>
        </row>
        <row r="47">
          <cell r="F47">
            <v>215</v>
          </cell>
          <cell r="G47" t="str">
            <v>W2-B1</v>
          </cell>
          <cell r="H47" t="str">
            <v>Bliss Tuip</v>
          </cell>
          <cell r="I47" t="str">
            <v>Pupil 1 nivo 6</v>
          </cell>
          <cell r="J47">
            <v>0</v>
          </cell>
          <cell r="K47" t="str">
            <v>Beukers</v>
          </cell>
          <cell r="L47">
            <v>46.6</v>
          </cell>
          <cell r="M47">
            <v>13</v>
          </cell>
          <cell r="N47">
            <v>4.25</v>
          </cell>
          <cell r="O47">
            <v>9.5</v>
          </cell>
          <cell r="P47">
            <v>0</v>
          </cell>
          <cell r="Q47">
            <v>0.5</v>
          </cell>
          <cell r="R47">
            <v>14.25</v>
          </cell>
          <cell r="S47">
            <v>7</v>
          </cell>
          <cell r="T47">
            <v>4</v>
          </cell>
          <cell r="U47">
            <v>6.5</v>
          </cell>
          <cell r="V47">
            <v>0</v>
          </cell>
          <cell r="W47">
            <v>10.5</v>
          </cell>
          <cell r="X47">
            <v>11</v>
          </cell>
          <cell r="Y47">
            <v>4.8</v>
          </cell>
          <cell r="Z47">
            <v>5.85</v>
          </cell>
          <cell r="AA47">
            <v>0</v>
          </cell>
          <cell r="AB47">
            <v>10.65</v>
          </cell>
          <cell r="AC47">
            <v>9</v>
          </cell>
          <cell r="AD47">
            <v>4</v>
          </cell>
          <cell r="AE47">
            <v>7.2</v>
          </cell>
          <cell r="AF47">
            <v>0</v>
          </cell>
          <cell r="AG47">
            <v>11.2</v>
          </cell>
          <cell r="AH47">
            <v>16</v>
          </cell>
        </row>
        <row r="48">
          <cell r="F48">
            <v>216</v>
          </cell>
          <cell r="G48" t="str">
            <v>W2-B1</v>
          </cell>
          <cell r="H48" t="str">
            <v>Kim Eijk</v>
          </cell>
          <cell r="I48" t="str">
            <v>Pupil 1 nivo 6</v>
          </cell>
          <cell r="J48">
            <v>0</v>
          </cell>
          <cell r="K48" t="str">
            <v>Beukers</v>
          </cell>
          <cell r="L48">
            <v>47.575000000000003</v>
          </cell>
          <cell r="M48">
            <v>11</v>
          </cell>
          <cell r="N48">
            <v>4.25</v>
          </cell>
          <cell r="O48">
            <v>9.375</v>
          </cell>
          <cell r="P48">
            <v>0</v>
          </cell>
          <cell r="Q48">
            <v>0.5</v>
          </cell>
          <cell r="R48">
            <v>14.125</v>
          </cell>
          <cell r="S48">
            <v>9</v>
          </cell>
          <cell r="T48">
            <v>3.7</v>
          </cell>
          <cell r="U48">
            <v>5.65</v>
          </cell>
          <cell r="V48">
            <v>0</v>
          </cell>
          <cell r="W48">
            <v>9.35</v>
          </cell>
          <cell r="X48">
            <v>16</v>
          </cell>
          <cell r="Y48">
            <v>4.8</v>
          </cell>
          <cell r="Z48">
            <v>6.8</v>
          </cell>
          <cell r="AA48">
            <v>0</v>
          </cell>
          <cell r="AB48">
            <v>11.6</v>
          </cell>
          <cell r="AC48">
            <v>7</v>
          </cell>
          <cell r="AD48">
            <v>4.3</v>
          </cell>
          <cell r="AE48">
            <v>8.1999999999999993</v>
          </cell>
          <cell r="AF48">
            <v>0</v>
          </cell>
          <cell r="AG48">
            <v>12.5</v>
          </cell>
          <cell r="AH48">
            <v>8</v>
          </cell>
        </row>
        <row r="49">
          <cell r="F49">
            <v>217</v>
          </cell>
          <cell r="G49" t="str">
            <v>W2-B1</v>
          </cell>
          <cell r="H49" t="str">
            <v>Nina Kes</v>
          </cell>
          <cell r="I49" t="str">
            <v>Pupil 1 nivo 6</v>
          </cell>
          <cell r="J49">
            <v>0</v>
          </cell>
          <cell r="K49" t="str">
            <v>Beukers</v>
          </cell>
          <cell r="L49">
            <v>45.45</v>
          </cell>
          <cell r="M49">
            <v>14</v>
          </cell>
          <cell r="N49">
            <v>4.25</v>
          </cell>
          <cell r="O49">
            <v>8.8000000000000007</v>
          </cell>
          <cell r="P49">
            <v>0</v>
          </cell>
          <cell r="Q49">
            <v>0.5</v>
          </cell>
          <cell r="R49">
            <v>13.55</v>
          </cell>
          <cell r="S49">
            <v>16</v>
          </cell>
          <cell r="T49">
            <v>4.3</v>
          </cell>
          <cell r="U49">
            <v>5.25</v>
          </cell>
          <cell r="V49">
            <v>0</v>
          </cell>
          <cell r="W49">
            <v>9.5500000000000007</v>
          </cell>
          <cell r="X49">
            <v>15</v>
          </cell>
          <cell r="Y49">
            <v>4.8</v>
          </cell>
          <cell r="Z49">
            <v>5.15</v>
          </cell>
          <cell r="AA49">
            <v>0</v>
          </cell>
          <cell r="AB49">
            <v>9.9499999999999993</v>
          </cell>
          <cell r="AC49">
            <v>13</v>
          </cell>
          <cell r="AD49">
            <v>3.8</v>
          </cell>
          <cell r="AE49">
            <v>8.6</v>
          </cell>
          <cell r="AF49">
            <v>0</v>
          </cell>
          <cell r="AG49">
            <v>12.4</v>
          </cell>
          <cell r="AH49">
            <v>9</v>
          </cell>
        </row>
        <row r="50">
          <cell r="F50">
            <v>218</v>
          </cell>
          <cell r="G50" t="str">
            <v>W2-B1</v>
          </cell>
          <cell r="H50" t="str">
            <v>Fenna Waaksma</v>
          </cell>
          <cell r="I50" t="str">
            <v>Pupil 1 nivo 6</v>
          </cell>
          <cell r="J50">
            <v>0</v>
          </cell>
          <cell r="K50" t="str">
            <v>HerculesB</v>
          </cell>
          <cell r="L50">
            <v>47.325000000000003</v>
          </cell>
          <cell r="M50">
            <v>12</v>
          </cell>
          <cell r="N50">
            <v>4.25</v>
          </cell>
          <cell r="O50">
            <v>9.375</v>
          </cell>
          <cell r="P50">
            <v>0</v>
          </cell>
          <cell r="Q50">
            <v>0.5</v>
          </cell>
          <cell r="R50">
            <v>14.125</v>
          </cell>
          <cell r="S50">
            <v>9</v>
          </cell>
          <cell r="T50">
            <v>2.7</v>
          </cell>
          <cell r="U50">
            <v>8.0500000000000007</v>
          </cell>
          <cell r="V50">
            <v>0</v>
          </cell>
          <cell r="W50">
            <v>10.75</v>
          </cell>
          <cell r="X50">
            <v>9</v>
          </cell>
          <cell r="Y50">
            <v>4.3</v>
          </cell>
          <cell r="Z50">
            <v>5.75</v>
          </cell>
          <cell r="AA50">
            <v>0</v>
          </cell>
          <cell r="AB50">
            <v>10.050000000000001</v>
          </cell>
          <cell r="AC50">
            <v>12</v>
          </cell>
          <cell r="AD50">
            <v>4</v>
          </cell>
          <cell r="AE50">
            <v>8.4</v>
          </cell>
          <cell r="AF50">
            <v>0</v>
          </cell>
          <cell r="AG50">
            <v>12.4</v>
          </cell>
          <cell r="AH50">
            <v>9</v>
          </cell>
        </row>
        <row r="51">
          <cell r="F51">
            <v>251</v>
          </cell>
          <cell r="G51" t="str">
            <v>W2-B2</v>
          </cell>
          <cell r="H51" t="str">
            <v>Lois Doesburg</v>
          </cell>
          <cell r="I51" t="str">
            <v>Pupil 1 nivo 4</v>
          </cell>
          <cell r="J51">
            <v>0</v>
          </cell>
          <cell r="K51" t="str">
            <v>Turncademy</v>
          </cell>
          <cell r="L51">
            <v>49.875</v>
          </cell>
          <cell r="M51">
            <v>4</v>
          </cell>
          <cell r="N51">
            <v>4.25</v>
          </cell>
          <cell r="O51">
            <v>8.5749999999999993</v>
          </cell>
          <cell r="P51">
            <v>0</v>
          </cell>
          <cell r="Q51">
            <v>0.5</v>
          </cell>
          <cell r="R51">
            <v>13.324999999999999</v>
          </cell>
          <cell r="S51">
            <v>7</v>
          </cell>
          <cell r="T51">
            <v>4</v>
          </cell>
          <cell r="U51">
            <v>8.3000000000000007</v>
          </cell>
          <cell r="V51">
            <v>0</v>
          </cell>
          <cell r="W51">
            <v>12.3</v>
          </cell>
          <cell r="X51">
            <v>3</v>
          </cell>
          <cell r="Y51">
            <v>4.7</v>
          </cell>
          <cell r="Z51">
            <v>6.4</v>
          </cell>
          <cell r="AA51">
            <v>0</v>
          </cell>
          <cell r="AB51">
            <v>11.1</v>
          </cell>
          <cell r="AC51">
            <v>6</v>
          </cell>
          <cell r="AD51">
            <v>5.0999999999999996</v>
          </cell>
          <cell r="AE51">
            <v>8.0500000000000007</v>
          </cell>
          <cell r="AF51">
            <v>0</v>
          </cell>
          <cell r="AG51">
            <v>13.15</v>
          </cell>
          <cell r="AH51">
            <v>1</v>
          </cell>
        </row>
        <row r="52">
          <cell r="F52">
            <v>252</v>
          </cell>
          <cell r="G52" t="str">
            <v>W2-B2</v>
          </cell>
          <cell r="H52" t="str">
            <v>Janna Pickhard</v>
          </cell>
          <cell r="I52" t="str">
            <v>Pupil 1 nivo 4</v>
          </cell>
          <cell r="J52">
            <v>0</v>
          </cell>
          <cell r="K52" t="str">
            <v>Turncademy</v>
          </cell>
          <cell r="L52">
            <v>49.95</v>
          </cell>
          <cell r="M52">
            <v>2</v>
          </cell>
          <cell r="N52">
            <v>4.25</v>
          </cell>
          <cell r="O52">
            <v>8.15</v>
          </cell>
          <cell r="P52">
            <v>0</v>
          </cell>
          <cell r="Q52">
            <v>0.5</v>
          </cell>
          <cell r="R52">
            <v>12.9</v>
          </cell>
          <cell r="S52">
            <v>11</v>
          </cell>
          <cell r="T52">
            <v>4.2</v>
          </cell>
          <cell r="U52">
            <v>8.8000000000000007</v>
          </cell>
          <cell r="V52">
            <v>0</v>
          </cell>
          <cell r="W52">
            <v>13</v>
          </cell>
          <cell r="X52">
            <v>1</v>
          </cell>
          <cell r="Y52">
            <v>4.7</v>
          </cell>
          <cell r="Z52">
            <v>7.55</v>
          </cell>
          <cell r="AA52">
            <v>0</v>
          </cell>
          <cell r="AB52">
            <v>12.25</v>
          </cell>
          <cell r="AC52">
            <v>2</v>
          </cell>
          <cell r="AD52">
            <v>4.5</v>
          </cell>
          <cell r="AE52">
            <v>7.3</v>
          </cell>
          <cell r="AF52">
            <v>0</v>
          </cell>
          <cell r="AG52">
            <v>11.8</v>
          </cell>
          <cell r="AH52">
            <v>6</v>
          </cell>
        </row>
        <row r="53">
          <cell r="F53">
            <v>253</v>
          </cell>
          <cell r="G53" t="str">
            <v>W2-B2</v>
          </cell>
          <cell r="H53" t="str">
            <v>Lotte Bruijn</v>
          </cell>
          <cell r="I53" t="str">
            <v>Pupil 1 nivo 4</v>
          </cell>
          <cell r="J53">
            <v>0</v>
          </cell>
          <cell r="K53" t="str">
            <v>Turncademy</v>
          </cell>
          <cell r="L53">
            <v>48.7</v>
          </cell>
          <cell r="M53">
            <v>6</v>
          </cell>
          <cell r="N53">
            <v>4.25</v>
          </cell>
          <cell r="O53">
            <v>8.8999999999999986</v>
          </cell>
          <cell r="P53">
            <v>0</v>
          </cell>
          <cell r="Q53">
            <v>0.5</v>
          </cell>
          <cell r="R53">
            <v>13.65</v>
          </cell>
          <cell r="S53">
            <v>2</v>
          </cell>
          <cell r="T53">
            <v>4.2</v>
          </cell>
          <cell r="U53">
            <v>7.35</v>
          </cell>
          <cell r="V53">
            <v>0</v>
          </cell>
          <cell r="W53">
            <v>11.55</v>
          </cell>
          <cell r="X53">
            <v>9</v>
          </cell>
          <cell r="Y53">
            <v>4.7</v>
          </cell>
          <cell r="Z53">
            <v>7.15</v>
          </cell>
          <cell r="AA53">
            <v>0</v>
          </cell>
          <cell r="AB53">
            <v>11.85</v>
          </cell>
          <cell r="AC53">
            <v>4</v>
          </cell>
          <cell r="AD53">
            <v>4.8</v>
          </cell>
          <cell r="AE53">
            <v>6.85</v>
          </cell>
          <cell r="AF53">
            <v>0</v>
          </cell>
          <cell r="AG53">
            <v>11.65</v>
          </cell>
          <cell r="AH53">
            <v>7</v>
          </cell>
        </row>
        <row r="54">
          <cell r="F54">
            <v>254</v>
          </cell>
          <cell r="G54" t="str">
            <v>W2-B2</v>
          </cell>
          <cell r="H54" t="str">
            <v>Emma Rijs</v>
          </cell>
          <cell r="I54" t="str">
            <v>Pupil 1 nivo 4</v>
          </cell>
          <cell r="J54">
            <v>0</v>
          </cell>
          <cell r="K54" t="str">
            <v>Turncademy</v>
          </cell>
          <cell r="L54">
            <v>45.575000000000003</v>
          </cell>
          <cell r="M54">
            <v>9</v>
          </cell>
          <cell r="N54">
            <v>4</v>
          </cell>
          <cell r="O54">
            <v>8.875</v>
          </cell>
          <cell r="P54">
            <v>0</v>
          </cell>
          <cell r="Q54">
            <v>0.5</v>
          </cell>
          <cell r="R54">
            <v>13.375</v>
          </cell>
          <cell r="S54">
            <v>6</v>
          </cell>
          <cell r="T54">
            <v>3.4</v>
          </cell>
          <cell r="U54">
            <v>8.4499999999999993</v>
          </cell>
          <cell r="V54">
            <v>0</v>
          </cell>
          <cell r="W54">
            <v>11.85</v>
          </cell>
          <cell r="X54">
            <v>7</v>
          </cell>
          <cell r="Y54">
            <v>4.5</v>
          </cell>
          <cell r="Z54">
            <v>4.55</v>
          </cell>
          <cell r="AA54">
            <v>0</v>
          </cell>
          <cell r="AB54">
            <v>9.0500000000000007</v>
          </cell>
          <cell r="AC54">
            <v>12</v>
          </cell>
          <cell r="AD54">
            <v>3.7</v>
          </cell>
          <cell r="AE54">
            <v>7.6</v>
          </cell>
          <cell r="AF54">
            <v>0</v>
          </cell>
          <cell r="AG54">
            <v>11.3</v>
          </cell>
          <cell r="AH54">
            <v>11</v>
          </cell>
        </row>
        <row r="55">
          <cell r="F55">
            <v>255</v>
          </cell>
          <cell r="G55" t="str">
            <v>W2-B2</v>
          </cell>
          <cell r="H55" t="str">
            <v>Zavira Visser</v>
          </cell>
          <cell r="I55" t="str">
            <v>Instap nivo 4</v>
          </cell>
          <cell r="J55">
            <v>0</v>
          </cell>
          <cell r="K55" t="str">
            <v>Mauritius</v>
          </cell>
          <cell r="L55">
            <v>48.774999999999999</v>
          </cell>
          <cell r="M55">
            <v>5</v>
          </cell>
          <cell r="N55">
            <v>4</v>
          </cell>
          <cell r="O55">
            <v>8.6750000000000007</v>
          </cell>
          <cell r="P55">
            <v>0</v>
          </cell>
          <cell r="Q55">
            <v>0.5</v>
          </cell>
          <cell r="R55">
            <v>13.175000000000001</v>
          </cell>
          <cell r="S55">
            <v>9</v>
          </cell>
          <cell r="T55">
            <v>4</v>
          </cell>
          <cell r="U55">
            <v>7.95</v>
          </cell>
          <cell r="V55">
            <v>0</v>
          </cell>
          <cell r="W55">
            <v>11.95</v>
          </cell>
          <cell r="X55">
            <v>5</v>
          </cell>
          <cell r="Y55">
            <v>4.7</v>
          </cell>
          <cell r="Z55">
            <v>6.75</v>
          </cell>
          <cell r="AA55">
            <v>0</v>
          </cell>
          <cell r="AB55">
            <v>11.45</v>
          </cell>
          <cell r="AC55">
            <v>5</v>
          </cell>
          <cell r="AD55">
            <v>4.5</v>
          </cell>
          <cell r="AE55">
            <v>7.7</v>
          </cell>
          <cell r="AF55">
            <v>0</v>
          </cell>
          <cell r="AG55">
            <v>12.2</v>
          </cell>
          <cell r="AH55">
            <v>5</v>
          </cell>
        </row>
        <row r="56">
          <cell r="F56">
            <v>256</v>
          </cell>
          <cell r="G56" t="str">
            <v>W2-B2</v>
          </cell>
          <cell r="H56" t="str">
            <v>Juliet Keizer</v>
          </cell>
          <cell r="I56" t="str">
            <v>Instap nivo 4</v>
          </cell>
          <cell r="J56">
            <v>0</v>
          </cell>
          <cell r="K56" t="str">
            <v>Mauritius</v>
          </cell>
          <cell r="L56">
            <v>42.85</v>
          </cell>
          <cell r="M56">
            <v>13</v>
          </cell>
          <cell r="N56">
            <v>4.25</v>
          </cell>
          <cell r="O56">
            <v>8.3500000000000014</v>
          </cell>
          <cell r="P56">
            <v>0</v>
          </cell>
          <cell r="Q56">
            <v>0.5</v>
          </cell>
          <cell r="R56">
            <v>13.1</v>
          </cell>
          <cell r="S56">
            <v>10</v>
          </cell>
          <cell r="T56">
            <v>2.4</v>
          </cell>
          <cell r="U56">
            <v>7.7</v>
          </cell>
          <cell r="V56">
            <v>0</v>
          </cell>
          <cell r="W56">
            <v>10.1</v>
          </cell>
          <cell r="X56">
            <v>13</v>
          </cell>
          <cell r="Y56">
            <v>2.6</v>
          </cell>
          <cell r="Z56">
            <v>5.5</v>
          </cell>
          <cell r="AA56">
            <v>0</v>
          </cell>
          <cell r="AB56">
            <v>8.1</v>
          </cell>
          <cell r="AC56">
            <v>14</v>
          </cell>
          <cell r="AD56">
            <v>4.8</v>
          </cell>
          <cell r="AE56">
            <v>6.75</v>
          </cell>
          <cell r="AF56">
            <v>0</v>
          </cell>
          <cell r="AG56">
            <v>11.55</v>
          </cell>
          <cell r="AH56">
            <v>8</v>
          </cell>
        </row>
        <row r="57">
          <cell r="F57">
            <v>257</v>
          </cell>
          <cell r="G57" t="str">
            <v>W2-B2</v>
          </cell>
          <cell r="H57" t="str">
            <v>Anne-Roos van Leersum</v>
          </cell>
          <cell r="I57" t="str">
            <v>Instap nivo 4</v>
          </cell>
          <cell r="J57">
            <v>0</v>
          </cell>
          <cell r="K57" t="str">
            <v>Mauritius</v>
          </cell>
          <cell r="L57">
            <v>49.95</v>
          </cell>
          <cell r="M57">
            <v>2</v>
          </cell>
          <cell r="N57">
            <v>4.25</v>
          </cell>
          <cell r="O57">
            <v>8.8000000000000007</v>
          </cell>
          <cell r="P57">
            <v>0</v>
          </cell>
          <cell r="Q57">
            <v>0.5</v>
          </cell>
          <cell r="R57">
            <v>13.55</v>
          </cell>
          <cell r="S57">
            <v>3</v>
          </cell>
          <cell r="T57">
            <v>3.5</v>
          </cell>
          <cell r="U57">
            <v>8.4</v>
          </cell>
          <cell r="V57">
            <v>0</v>
          </cell>
          <cell r="W57">
            <v>11.9</v>
          </cell>
          <cell r="X57">
            <v>6</v>
          </cell>
          <cell r="Y57">
            <v>4.4000000000000004</v>
          </cell>
          <cell r="Z57">
            <v>7.7</v>
          </cell>
          <cell r="AA57">
            <v>0</v>
          </cell>
          <cell r="AB57">
            <v>12.1</v>
          </cell>
          <cell r="AC57">
            <v>3</v>
          </cell>
          <cell r="AD57">
            <v>4.8</v>
          </cell>
          <cell r="AE57">
            <v>7.6</v>
          </cell>
          <cell r="AF57">
            <v>0</v>
          </cell>
          <cell r="AG57">
            <v>12.4</v>
          </cell>
          <cell r="AH57">
            <v>4</v>
          </cell>
        </row>
        <row r="58">
          <cell r="F58">
            <v>258</v>
          </cell>
          <cell r="G58" t="str">
            <v>W2-B2</v>
          </cell>
          <cell r="H58" t="str">
            <v>Maud Bond</v>
          </cell>
          <cell r="I58" t="str">
            <v>Instap nivo 4</v>
          </cell>
          <cell r="J58">
            <v>0</v>
          </cell>
          <cell r="K58" t="str">
            <v>Mauritius</v>
          </cell>
          <cell r="L58">
            <v>44.5</v>
          </cell>
          <cell r="M58">
            <v>11</v>
          </cell>
          <cell r="N58">
            <v>4</v>
          </cell>
          <cell r="O58">
            <v>8.3000000000000007</v>
          </cell>
          <cell r="P58">
            <v>0</v>
          </cell>
          <cell r="Q58">
            <v>0</v>
          </cell>
          <cell r="R58">
            <v>12.3</v>
          </cell>
          <cell r="S58">
            <v>14</v>
          </cell>
          <cell r="T58">
            <v>3.4</v>
          </cell>
          <cell r="U58">
            <v>7.85</v>
          </cell>
          <cell r="V58">
            <v>0</v>
          </cell>
          <cell r="W58">
            <v>11.25</v>
          </cell>
          <cell r="X58">
            <v>11</v>
          </cell>
          <cell r="Y58">
            <v>3.9</v>
          </cell>
          <cell r="Z58">
            <v>5.85</v>
          </cell>
          <cell r="AA58">
            <v>0</v>
          </cell>
          <cell r="AB58">
            <v>9.75</v>
          </cell>
          <cell r="AC58">
            <v>10</v>
          </cell>
          <cell r="AD58">
            <v>4.2</v>
          </cell>
          <cell r="AE58">
            <v>7</v>
          </cell>
          <cell r="AF58">
            <v>0</v>
          </cell>
          <cell r="AG58">
            <v>11.2</v>
          </cell>
          <cell r="AH58">
            <v>12</v>
          </cell>
        </row>
        <row r="59">
          <cell r="F59">
            <v>259</v>
          </cell>
          <cell r="G59" t="str">
            <v>W2-B2</v>
          </cell>
          <cell r="H59" t="str">
            <v>Kaylee Ettema</v>
          </cell>
          <cell r="I59" t="str">
            <v>Instap nivo 4</v>
          </cell>
          <cell r="J59">
            <v>0</v>
          </cell>
          <cell r="K59" t="str">
            <v>Mauritius</v>
          </cell>
          <cell r="L59">
            <v>53.2</v>
          </cell>
          <cell r="M59">
            <v>1</v>
          </cell>
          <cell r="N59">
            <v>4.25</v>
          </cell>
          <cell r="O59">
            <v>9</v>
          </cell>
          <cell r="P59">
            <v>0</v>
          </cell>
          <cell r="Q59">
            <v>0.5</v>
          </cell>
          <cell r="R59">
            <v>13.75</v>
          </cell>
          <cell r="S59">
            <v>1</v>
          </cell>
          <cell r="T59">
            <v>4.5</v>
          </cell>
          <cell r="U59">
            <v>8.4499999999999993</v>
          </cell>
          <cell r="V59">
            <v>0</v>
          </cell>
          <cell r="W59">
            <v>12.95</v>
          </cell>
          <cell r="X59">
            <v>2</v>
          </cell>
          <cell r="Y59">
            <v>5.3</v>
          </cell>
          <cell r="Z59">
            <v>8.6999999999999993</v>
          </cell>
          <cell r="AA59">
            <v>0</v>
          </cell>
          <cell r="AB59">
            <v>14</v>
          </cell>
          <cell r="AC59">
            <v>1</v>
          </cell>
          <cell r="AD59">
            <v>4.8</v>
          </cell>
          <cell r="AE59">
            <v>7.7</v>
          </cell>
          <cell r="AF59">
            <v>0</v>
          </cell>
          <cell r="AG59">
            <v>12.5</v>
          </cell>
          <cell r="AH59">
            <v>3</v>
          </cell>
        </row>
        <row r="60">
          <cell r="F60">
            <v>260</v>
          </cell>
          <cell r="G60" t="str">
            <v>W2-B2</v>
          </cell>
          <cell r="H60" t="str">
            <v>Maud Everaars</v>
          </cell>
          <cell r="I60" t="str">
            <v>Instap nivo 4</v>
          </cell>
          <cell r="J60">
            <v>0</v>
          </cell>
          <cell r="K60" t="str">
            <v>Mauritius</v>
          </cell>
          <cell r="L60">
            <v>42.7</v>
          </cell>
          <cell r="M60">
            <v>14</v>
          </cell>
          <cell r="N60">
            <v>4</v>
          </cell>
          <cell r="O60">
            <v>8.6999999999999993</v>
          </cell>
          <cell r="P60">
            <v>0</v>
          </cell>
          <cell r="Q60">
            <v>0.5</v>
          </cell>
          <cell r="R60">
            <v>13.2</v>
          </cell>
          <cell r="S60">
            <v>8</v>
          </cell>
          <cell r="T60">
            <v>2.1</v>
          </cell>
          <cell r="U60">
            <v>6.85</v>
          </cell>
          <cell r="V60">
            <v>0</v>
          </cell>
          <cell r="W60">
            <v>8.9499999999999993</v>
          </cell>
          <cell r="X60">
            <v>14</v>
          </cell>
          <cell r="Y60">
            <v>3.9</v>
          </cell>
          <cell r="Z60">
            <v>5.7</v>
          </cell>
          <cell r="AA60">
            <v>0</v>
          </cell>
          <cell r="AB60">
            <v>9.6</v>
          </cell>
          <cell r="AC60">
            <v>11</v>
          </cell>
          <cell r="AD60">
            <v>4.2</v>
          </cell>
          <cell r="AE60">
            <v>6.75</v>
          </cell>
          <cell r="AF60">
            <v>0</v>
          </cell>
          <cell r="AG60">
            <v>10.95</v>
          </cell>
          <cell r="AH60">
            <v>13</v>
          </cell>
        </row>
        <row r="61">
          <cell r="F61">
            <v>261</v>
          </cell>
          <cell r="G61" t="str">
            <v>W2-B2</v>
          </cell>
          <cell r="H61" t="str">
            <v>Mylena Klouwer</v>
          </cell>
          <cell r="I61" t="str">
            <v>Instap nivo 4</v>
          </cell>
          <cell r="J61">
            <v>0</v>
          </cell>
          <cell r="K61" t="str">
            <v>Mauritius</v>
          </cell>
          <cell r="L61">
            <v>45.1</v>
          </cell>
          <cell r="M61">
            <v>10</v>
          </cell>
          <cell r="N61">
            <v>4</v>
          </cell>
          <cell r="O61">
            <v>8.25</v>
          </cell>
          <cell r="P61">
            <v>0</v>
          </cell>
          <cell r="Q61">
            <v>0.5</v>
          </cell>
          <cell r="R61">
            <v>12.75</v>
          </cell>
          <cell r="S61">
            <v>12</v>
          </cell>
          <cell r="T61">
            <v>3.7</v>
          </cell>
          <cell r="U61">
            <v>7.75</v>
          </cell>
          <cell r="V61">
            <v>0</v>
          </cell>
          <cell r="W61">
            <v>11.45</v>
          </cell>
          <cell r="X61">
            <v>10</v>
          </cell>
          <cell r="Y61">
            <v>3.9</v>
          </cell>
          <cell r="Z61">
            <v>6.05</v>
          </cell>
          <cell r="AA61">
            <v>0</v>
          </cell>
          <cell r="AB61">
            <v>9.9499999999999993</v>
          </cell>
          <cell r="AC61">
            <v>9</v>
          </cell>
          <cell r="AD61">
            <v>3.9</v>
          </cell>
          <cell r="AE61">
            <v>7.05</v>
          </cell>
          <cell r="AF61">
            <v>0</v>
          </cell>
          <cell r="AG61">
            <v>10.95</v>
          </cell>
          <cell r="AH61">
            <v>13</v>
          </cell>
        </row>
        <row r="62">
          <cell r="F62">
            <v>262</v>
          </cell>
          <cell r="G62" t="str">
            <v>W2-B2</v>
          </cell>
          <cell r="H62" t="str">
            <v>Myrthe Sier</v>
          </cell>
          <cell r="I62" t="str">
            <v>Pupil 1 nivo 3</v>
          </cell>
          <cell r="J62">
            <v>0</v>
          </cell>
          <cell r="K62" t="str">
            <v>Mauritius</v>
          </cell>
          <cell r="L62">
            <v>51.5</v>
          </cell>
          <cell r="M62">
            <v>3</v>
          </cell>
          <cell r="N62">
            <v>4.25</v>
          </cell>
          <cell r="O62">
            <v>9.1999999999999993</v>
          </cell>
          <cell r="P62">
            <v>0</v>
          </cell>
          <cell r="Q62">
            <v>0.5</v>
          </cell>
          <cell r="R62">
            <v>13.95</v>
          </cell>
          <cell r="S62">
            <v>2</v>
          </cell>
          <cell r="T62">
            <v>5.2</v>
          </cell>
          <cell r="U62">
            <v>8.75</v>
          </cell>
          <cell r="V62">
            <v>0</v>
          </cell>
          <cell r="W62">
            <v>13.95</v>
          </cell>
          <cell r="X62">
            <v>2</v>
          </cell>
          <cell r="Y62">
            <v>4.8</v>
          </cell>
          <cell r="Z62">
            <v>6.35</v>
          </cell>
          <cell r="AA62">
            <v>0</v>
          </cell>
          <cell r="AB62">
            <v>11.15</v>
          </cell>
          <cell r="AC62">
            <v>3</v>
          </cell>
          <cell r="AD62">
            <v>5.3</v>
          </cell>
          <cell r="AE62">
            <v>7.15</v>
          </cell>
          <cell r="AF62">
            <v>0</v>
          </cell>
          <cell r="AG62">
            <v>12.45</v>
          </cell>
          <cell r="AH62">
            <v>4</v>
          </cell>
        </row>
        <row r="63">
          <cell r="F63">
            <v>263</v>
          </cell>
          <cell r="G63" t="str">
            <v>W2-B2</v>
          </cell>
          <cell r="H63" t="str">
            <v>Pem Kwakman</v>
          </cell>
          <cell r="I63" t="str">
            <v>Pupil 1 nivo 3</v>
          </cell>
          <cell r="J63">
            <v>0</v>
          </cell>
          <cell r="K63" t="str">
            <v>Mauritius</v>
          </cell>
          <cell r="L63">
            <v>46.95</v>
          </cell>
          <cell r="M63">
            <v>6</v>
          </cell>
          <cell r="N63">
            <v>4.25</v>
          </cell>
          <cell r="O63">
            <v>8.6000000000000014</v>
          </cell>
          <cell r="P63">
            <v>0</v>
          </cell>
          <cell r="Q63">
            <v>0.5</v>
          </cell>
          <cell r="R63">
            <v>13.35</v>
          </cell>
          <cell r="S63">
            <v>6</v>
          </cell>
          <cell r="T63">
            <v>3.6</v>
          </cell>
          <cell r="U63">
            <v>8.5</v>
          </cell>
          <cell r="V63">
            <v>0</v>
          </cell>
          <cell r="W63">
            <v>12.1</v>
          </cell>
          <cell r="X63">
            <v>6</v>
          </cell>
          <cell r="Y63">
            <v>4.7</v>
          </cell>
          <cell r="Z63">
            <v>5.45</v>
          </cell>
          <cell r="AA63">
            <v>0</v>
          </cell>
          <cell r="AB63">
            <v>10.15</v>
          </cell>
          <cell r="AC63">
            <v>6</v>
          </cell>
          <cell r="AD63">
            <v>5</v>
          </cell>
          <cell r="AE63">
            <v>6.35</v>
          </cell>
          <cell r="AF63">
            <v>0</v>
          </cell>
          <cell r="AG63">
            <v>11.35</v>
          </cell>
          <cell r="AH63">
            <v>6</v>
          </cell>
        </row>
        <row r="64">
          <cell r="F64">
            <v>264</v>
          </cell>
          <cell r="G64" t="str">
            <v>W2-B2</v>
          </cell>
          <cell r="H64" t="str">
            <v>Lize Koning</v>
          </cell>
          <cell r="I64" t="str">
            <v>Pupil 2 nivo 3</v>
          </cell>
          <cell r="J64">
            <v>0</v>
          </cell>
          <cell r="K64" t="str">
            <v>Mauritius</v>
          </cell>
          <cell r="L64">
            <v>53.125</v>
          </cell>
          <cell r="M64">
            <v>1</v>
          </cell>
          <cell r="N64">
            <v>4.25</v>
          </cell>
          <cell r="O64">
            <v>9.0250000000000004</v>
          </cell>
          <cell r="P64">
            <v>0</v>
          </cell>
          <cell r="Q64">
            <v>0.5</v>
          </cell>
          <cell r="R64">
            <v>13.775</v>
          </cell>
          <cell r="S64">
            <v>3</v>
          </cell>
          <cell r="T64">
            <v>5.4</v>
          </cell>
          <cell r="U64">
            <v>8.9499999999999993</v>
          </cell>
          <cell r="V64">
            <v>0</v>
          </cell>
          <cell r="W64">
            <v>14.35</v>
          </cell>
          <cell r="X64">
            <v>1</v>
          </cell>
          <cell r="Y64">
            <v>5.5</v>
          </cell>
          <cell r="Z64">
            <v>6.1</v>
          </cell>
          <cell r="AA64">
            <v>0</v>
          </cell>
          <cell r="AB64">
            <v>11.6</v>
          </cell>
          <cell r="AC64">
            <v>2</v>
          </cell>
          <cell r="AD64">
            <v>5.6</v>
          </cell>
          <cell r="AE64">
            <v>7.8</v>
          </cell>
          <cell r="AF64">
            <v>0</v>
          </cell>
          <cell r="AG64">
            <v>13.4</v>
          </cell>
          <cell r="AH64">
            <v>1</v>
          </cell>
        </row>
        <row r="65">
          <cell r="F65">
            <v>265</v>
          </cell>
          <cell r="G65" t="str">
            <v>W2-B2</v>
          </cell>
          <cell r="H65" t="str">
            <v>Ariane Mooijer</v>
          </cell>
          <cell r="I65" t="str">
            <v>Pupil 2 nivo 3</v>
          </cell>
          <cell r="J65">
            <v>0</v>
          </cell>
          <cell r="K65" t="str">
            <v>Mauritius</v>
          </cell>
          <cell r="L65">
            <v>48.774999999999999</v>
          </cell>
          <cell r="M65">
            <v>5</v>
          </cell>
          <cell r="N65">
            <v>4.25</v>
          </cell>
          <cell r="O65">
            <v>8.8249999999999993</v>
          </cell>
          <cell r="P65">
            <v>0</v>
          </cell>
          <cell r="Q65">
            <v>0.5</v>
          </cell>
          <cell r="R65">
            <v>13.574999999999999</v>
          </cell>
          <cell r="S65">
            <v>4</v>
          </cell>
          <cell r="T65">
            <v>4.9000000000000004</v>
          </cell>
          <cell r="U65">
            <v>7.8</v>
          </cell>
          <cell r="V65">
            <v>0</v>
          </cell>
          <cell r="W65">
            <v>12.7</v>
          </cell>
          <cell r="X65">
            <v>5</v>
          </cell>
          <cell r="Y65">
            <v>5</v>
          </cell>
          <cell r="Z65">
            <v>5.8</v>
          </cell>
          <cell r="AA65">
            <v>0.1</v>
          </cell>
          <cell r="AB65">
            <v>10.7</v>
          </cell>
          <cell r="AC65">
            <v>4</v>
          </cell>
          <cell r="AD65">
            <v>4.7</v>
          </cell>
          <cell r="AE65">
            <v>7.1</v>
          </cell>
          <cell r="AF65">
            <v>0</v>
          </cell>
          <cell r="AG65">
            <v>11.8</v>
          </cell>
          <cell r="AH65">
            <v>5</v>
          </cell>
        </row>
        <row r="66">
          <cell r="F66">
            <v>266</v>
          </cell>
          <cell r="G66" t="str">
            <v>W2-B2</v>
          </cell>
          <cell r="H66" t="str">
            <v>Noa Koning</v>
          </cell>
          <cell r="I66" t="str">
            <v>Pupil 3 nivo 3</v>
          </cell>
          <cell r="J66">
            <v>0</v>
          </cell>
          <cell r="K66" t="str">
            <v>Mauritius</v>
          </cell>
          <cell r="L66">
            <v>0</v>
          </cell>
          <cell r="M66">
            <v>99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7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7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7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7</v>
          </cell>
        </row>
        <row r="67">
          <cell r="F67">
            <v>267</v>
          </cell>
          <cell r="G67" t="str">
            <v>W2-B2</v>
          </cell>
          <cell r="H67" t="str">
            <v>Nora Thiel</v>
          </cell>
          <cell r="I67" t="str">
            <v>Pupil 1 nivo 4</v>
          </cell>
          <cell r="J67">
            <v>0</v>
          </cell>
          <cell r="K67" t="str">
            <v>HerculesB</v>
          </cell>
          <cell r="L67">
            <v>48.4</v>
          </cell>
          <cell r="M67">
            <v>7</v>
          </cell>
          <cell r="N67">
            <v>4</v>
          </cell>
          <cell r="O67">
            <v>8.8999999999999986</v>
          </cell>
          <cell r="P67">
            <v>0</v>
          </cell>
          <cell r="Q67">
            <v>0.5</v>
          </cell>
          <cell r="R67">
            <v>13.4</v>
          </cell>
          <cell r="S67">
            <v>5</v>
          </cell>
          <cell r="T67">
            <v>4</v>
          </cell>
          <cell r="U67">
            <v>7.6</v>
          </cell>
          <cell r="V67">
            <v>0</v>
          </cell>
          <cell r="W67">
            <v>11.6</v>
          </cell>
          <cell r="X67">
            <v>8</v>
          </cell>
          <cell r="Y67">
            <v>4.7</v>
          </cell>
          <cell r="Z67">
            <v>6.1</v>
          </cell>
          <cell r="AA67">
            <v>0</v>
          </cell>
          <cell r="AB67">
            <v>10.8</v>
          </cell>
          <cell r="AC67">
            <v>8</v>
          </cell>
          <cell r="AD67">
            <v>5.0999999999999996</v>
          </cell>
          <cell r="AE67">
            <v>7.5</v>
          </cell>
          <cell r="AF67">
            <v>0</v>
          </cell>
          <cell r="AG67">
            <v>12.6</v>
          </cell>
          <cell r="AH67">
            <v>2</v>
          </cell>
        </row>
        <row r="68">
          <cell r="F68">
            <v>268</v>
          </cell>
          <cell r="G68" t="str">
            <v>W2-B2</v>
          </cell>
          <cell r="H68" t="str">
            <v>Ivy Bakker</v>
          </cell>
          <cell r="I68" t="str">
            <v>Instap nivo 4</v>
          </cell>
          <cell r="J68">
            <v>0</v>
          </cell>
          <cell r="K68" t="str">
            <v>Turncademy</v>
          </cell>
          <cell r="L68">
            <v>47.774999999999999</v>
          </cell>
          <cell r="M68">
            <v>8</v>
          </cell>
          <cell r="N68">
            <v>4</v>
          </cell>
          <cell r="O68">
            <v>8.9250000000000007</v>
          </cell>
          <cell r="P68">
            <v>0</v>
          </cell>
          <cell r="Q68">
            <v>0.5</v>
          </cell>
          <cell r="R68">
            <v>13.425000000000001</v>
          </cell>
          <cell r="S68">
            <v>4</v>
          </cell>
          <cell r="T68">
            <v>3.4</v>
          </cell>
          <cell r="U68">
            <v>8.6</v>
          </cell>
          <cell r="V68">
            <v>0</v>
          </cell>
          <cell r="W68">
            <v>12</v>
          </cell>
          <cell r="X68">
            <v>4</v>
          </cell>
          <cell r="Y68">
            <v>4.4000000000000004</v>
          </cell>
          <cell r="Z68">
            <v>6.55</v>
          </cell>
          <cell r="AA68">
            <v>0</v>
          </cell>
          <cell r="AB68">
            <v>10.95</v>
          </cell>
          <cell r="AC68">
            <v>7</v>
          </cell>
          <cell r="AD68">
            <v>3.5</v>
          </cell>
          <cell r="AE68">
            <v>7.9</v>
          </cell>
          <cell r="AF68">
            <v>0</v>
          </cell>
          <cell r="AG68">
            <v>11.4</v>
          </cell>
          <cell r="AH68">
            <v>9</v>
          </cell>
        </row>
        <row r="69">
          <cell r="F69">
            <v>269</v>
          </cell>
          <cell r="G69" t="str">
            <v>W2-B2</v>
          </cell>
          <cell r="H69" t="str">
            <v>Jenna Hellingh</v>
          </cell>
          <cell r="I69" t="str">
            <v>Instap nivo 4</v>
          </cell>
          <cell r="J69">
            <v>0</v>
          </cell>
          <cell r="K69" t="str">
            <v>Turncademy</v>
          </cell>
          <cell r="L69">
            <v>43.375</v>
          </cell>
          <cell r="M69">
            <v>12</v>
          </cell>
          <cell r="N69">
            <v>4</v>
          </cell>
          <cell r="O69">
            <v>8.375</v>
          </cell>
          <cell r="P69">
            <v>0</v>
          </cell>
          <cell r="Q69">
            <v>0</v>
          </cell>
          <cell r="R69">
            <v>12.375</v>
          </cell>
          <cell r="S69">
            <v>13</v>
          </cell>
          <cell r="T69">
            <v>2.4</v>
          </cell>
          <cell r="U69">
            <v>8.4499999999999993</v>
          </cell>
          <cell r="V69">
            <v>0</v>
          </cell>
          <cell r="W69">
            <v>10.85</v>
          </cell>
          <cell r="X69">
            <v>12</v>
          </cell>
          <cell r="Y69">
            <v>3.1</v>
          </cell>
          <cell r="Z69">
            <v>5.65</v>
          </cell>
          <cell r="AA69">
            <v>0</v>
          </cell>
          <cell r="AB69">
            <v>8.75</v>
          </cell>
          <cell r="AC69">
            <v>13</v>
          </cell>
          <cell r="AD69">
            <v>4.5</v>
          </cell>
          <cell r="AE69">
            <v>6.9</v>
          </cell>
          <cell r="AF69">
            <v>0</v>
          </cell>
          <cell r="AG69">
            <v>11.4</v>
          </cell>
          <cell r="AH69">
            <v>9</v>
          </cell>
        </row>
        <row r="70">
          <cell r="F70">
            <v>270</v>
          </cell>
          <cell r="G70" t="str">
            <v>W2-B2</v>
          </cell>
          <cell r="H70" t="str">
            <v>Doutzen Lemstra</v>
          </cell>
          <cell r="I70" t="str">
            <v>Pupil 3 nivo 3</v>
          </cell>
          <cell r="J70">
            <v>0</v>
          </cell>
          <cell r="K70" t="str">
            <v>Turncademy</v>
          </cell>
          <cell r="L70">
            <v>52.424999999999997</v>
          </cell>
          <cell r="M70">
            <v>2</v>
          </cell>
          <cell r="N70">
            <v>4.5</v>
          </cell>
          <cell r="O70">
            <v>8.4750000000000014</v>
          </cell>
          <cell r="P70">
            <v>0</v>
          </cell>
          <cell r="Q70">
            <v>0.5</v>
          </cell>
          <cell r="R70">
            <v>13.475</v>
          </cell>
          <cell r="S70">
            <v>5</v>
          </cell>
          <cell r="T70">
            <v>6</v>
          </cell>
          <cell r="U70">
            <v>7.3</v>
          </cell>
          <cell r="V70">
            <v>0</v>
          </cell>
          <cell r="W70">
            <v>13.3</v>
          </cell>
          <cell r="X70">
            <v>4</v>
          </cell>
          <cell r="Y70">
            <v>5.9</v>
          </cell>
          <cell r="Z70">
            <v>7.15</v>
          </cell>
          <cell r="AA70">
            <v>0</v>
          </cell>
          <cell r="AB70">
            <v>13.05</v>
          </cell>
          <cell r="AC70">
            <v>1</v>
          </cell>
          <cell r="AD70">
            <v>5.3</v>
          </cell>
          <cell r="AE70">
            <v>7.3</v>
          </cell>
          <cell r="AF70">
            <v>0</v>
          </cell>
          <cell r="AG70">
            <v>12.6</v>
          </cell>
          <cell r="AH70">
            <v>3</v>
          </cell>
        </row>
        <row r="71">
          <cell r="F71">
            <v>271</v>
          </cell>
          <cell r="G71" t="str">
            <v>W2-B2</v>
          </cell>
          <cell r="H71" t="str">
            <v>Roos Heinen</v>
          </cell>
          <cell r="I71" t="str">
            <v>Pupil 3 nivo 3</v>
          </cell>
          <cell r="J71">
            <v>0</v>
          </cell>
          <cell r="K71" t="str">
            <v>Turncademy</v>
          </cell>
          <cell r="L71">
            <v>51.325000000000003</v>
          </cell>
          <cell r="M71">
            <v>4</v>
          </cell>
          <cell r="N71">
            <v>4.75</v>
          </cell>
          <cell r="O71">
            <v>8.7249999999999996</v>
          </cell>
          <cell r="P71">
            <v>0</v>
          </cell>
          <cell r="Q71">
            <v>0.5</v>
          </cell>
          <cell r="R71">
            <v>13.975</v>
          </cell>
          <cell r="S71">
            <v>1</v>
          </cell>
          <cell r="T71">
            <v>6.1</v>
          </cell>
          <cell r="U71">
            <v>7.8</v>
          </cell>
          <cell r="V71">
            <v>0</v>
          </cell>
          <cell r="W71">
            <v>13.9</v>
          </cell>
          <cell r="X71">
            <v>3</v>
          </cell>
          <cell r="Y71">
            <v>4.5</v>
          </cell>
          <cell r="Z71">
            <v>5.7</v>
          </cell>
          <cell r="AA71">
            <v>0</v>
          </cell>
          <cell r="AB71">
            <v>10.199999999999999</v>
          </cell>
          <cell r="AC71">
            <v>5</v>
          </cell>
          <cell r="AD71">
            <v>5.5</v>
          </cell>
          <cell r="AE71">
            <v>7.75</v>
          </cell>
          <cell r="AF71">
            <v>0</v>
          </cell>
          <cell r="AG71">
            <v>13.25</v>
          </cell>
          <cell r="AH71">
            <v>2</v>
          </cell>
        </row>
        <row r="72">
          <cell r="F72">
            <v>301</v>
          </cell>
          <cell r="G72" t="str">
            <v>W3-B1</v>
          </cell>
          <cell r="H72" t="str">
            <v>Amy van der Salm</v>
          </cell>
          <cell r="I72" t="str">
            <v>Pupil 2 nivo 4</v>
          </cell>
          <cell r="J72">
            <v>0</v>
          </cell>
          <cell r="K72" t="str">
            <v>HerculesB</v>
          </cell>
          <cell r="L72">
            <v>51.075000000000003</v>
          </cell>
          <cell r="M72">
            <v>9</v>
          </cell>
          <cell r="N72">
            <v>4.25</v>
          </cell>
          <cell r="O72">
            <v>8.7250000000000014</v>
          </cell>
          <cell r="P72">
            <v>0</v>
          </cell>
          <cell r="Q72">
            <v>0.5</v>
          </cell>
          <cell r="R72">
            <v>13.475</v>
          </cell>
          <cell r="S72">
            <v>23</v>
          </cell>
          <cell r="T72">
            <v>3.5</v>
          </cell>
          <cell r="U72">
            <v>7.9</v>
          </cell>
          <cell r="V72">
            <v>0</v>
          </cell>
          <cell r="W72">
            <v>11.4</v>
          </cell>
          <cell r="X72">
            <v>16</v>
          </cell>
          <cell r="Y72">
            <v>5.6</v>
          </cell>
          <cell r="Z72">
            <v>8.1</v>
          </cell>
          <cell r="AA72">
            <v>0</v>
          </cell>
          <cell r="AB72">
            <v>13.7</v>
          </cell>
          <cell r="AC72">
            <v>1</v>
          </cell>
          <cell r="AD72">
            <v>4.8</v>
          </cell>
          <cell r="AE72">
            <v>7.7</v>
          </cell>
          <cell r="AF72">
            <v>0</v>
          </cell>
          <cell r="AG72">
            <v>12.5</v>
          </cell>
          <cell r="AH72">
            <v>13</v>
          </cell>
        </row>
        <row r="73">
          <cell r="F73">
            <v>302</v>
          </cell>
          <cell r="G73" t="str">
            <v>W3-B1</v>
          </cell>
          <cell r="H73" t="str">
            <v>Lois Schulze</v>
          </cell>
          <cell r="I73" t="str">
            <v>Pupil 3 nivo 4</v>
          </cell>
          <cell r="J73">
            <v>0</v>
          </cell>
          <cell r="K73" t="str">
            <v>HerculesB</v>
          </cell>
          <cell r="L73">
            <v>50.225000000000001</v>
          </cell>
          <cell r="M73">
            <v>12</v>
          </cell>
          <cell r="N73">
            <v>4.5</v>
          </cell>
          <cell r="O73">
            <v>9.0250000000000004</v>
          </cell>
          <cell r="P73">
            <v>0</v>
          </cell>
          <cell r="Q73">
            <v>0.5</v>
          </cell>
          <cell r="R73">
            <v>14.025</v>
          </cell>
          <cell r="S73">
            <v>7</v>
          </cell>
          <cell r="T73">
            <v>4</v>
          </cell>
          <cell r="U73">
            <v>7.9</v>
          </cell>
          <cell r="V73">
            <v>0</v>
          </cell>
          <cell r="W73">
            <v>11.9</v>
          </cell>
          <cell r="X73">
            <v>10</v>
          </cell>
          <cell r="Y73">
            <v>5</v>
          </cell>
          <cell r="Z73">
            <v>7.4</v>
          </cell>
          <cell r="AA73">
            <v>0</v>
          </cell>
          <cell r="AB73">
            <v>12.4</v>
          </cell>
          <cell r="AC73">
            <v>6</v>
          </cell>
          <cell r="AD73">
            <v>4.3</v>
          </cell>
          <cell r="AE73">
            <v>7.6</v>
          </cell>
          <cell r="AF73">
            <v>0</v>
          </cell>
          <cell r="AG73">
            <v>11.9</v>
          </cell>
          <cell r="AH73">
            <v>21</v>
          </cell>
        </row>
        <row r="74">
          <cell r="F74">
            <v>303</v>
          </cell>
          <cell r="G74" t="str">
            <v>W3-B1</v>
          </cell>
          <cell r="H74" t="str">
            <v>Lieke Hesseling</v>
          </cell>
          <cell r="I74" t="str">
            <v>Pupil 3 nivo 4</v>
          </cell>
          <cell r="J74">
            <v>0</v>
          </cell>
          <cell r="K74" t="str">
            <v>HerculesB</v>
          </cell>
          <cell r="L74">
            <v>49.924999999999997</v>
          </cell>
          <cell r="M74">
            <v>14</v>
          </cell>
          <cell r="N74">
            <v>4</v>
          </cell>
          <cell r="O74">
            <v>9.125</v>
          </cell>
          <cell r="P74">
            <v>0</v>
          </cell>
          <cell r="Q74">
            <v>0.5</v>
          </cell>
          <cell r="R74">
            <v>13.625</v>
          </cell>
          <cell r="S74">
            <v>20</v>
          </cell>
          <cell r="T74">
            <v>3.5</v>
          </cell>
          <cell r="U74">
            <v>8.25</v>
          </cell>
          <cell r="V74">
            <v>0</v>
          </cell>
          <cell r="W74">
            <v>11.75</v>
          </cell>
          <cell r="X74">
            <v>14</v>
          </cell>
          <cell r="Y74">
            <v>5</v>
          </cell>
          <cell r="Z74">
            <v>6.85</v>
          </cell>
          <cell r="AA74">
            <v>0</v>
          </cell>
          <cell r="AB74">
            <v>11.85</v>
          </cell>
          <cell r="AC74">
            <v>9</v>
          </cell>
          <cell r="AD74">
            <v>5.2</v>
          </cell>
          <cell r="AE74">
            <v>7.5</v>
          </cell>
          <cell r="AF74">
            <v>0</v>
          </cell>
          <cell r="AG74">
            <v>12.7</v>
          </cell>
          <cell r="AH74">
            <v>11</v>
          </cell>
        </row>
        <row r="75">
          <cell r="F75">
            <v>304</v>
          </cell>
          <cell r="G75" t="str">
            <v>W3-B1</v>
          </cell>
          <cell r="H75" t="str">
            <v>Sophie Bok</v>
          </cell>
          <cell r="I75" t="str">
            <v>Pupil 3 nivo 4</v>
          </cell>
          <cell r="J75">
            <v>0</v>
          </cell>
          <cell r="K75" t="str">
            <v>HerculesB</v>
          </cell>
          <cell r="L75">
            <v>51.35</v>
          </cell>
          <cell r="M75">
            <v>5</v>
          </cell>
          <cell r="N75">
            <v>4</v>
          </cell>
          <cell r="O75">
            <v>9.25</v>
          </cell>
          <cell r="P75">
            <v>0</v>
          </cell>
          <cell r="Q75">
            <v>0.5</v>
          </cell>
          <cell r="R75">
            <v>13.75</v>
          </cell>
          <cell r="S75">
            <v>18</v>
          </cell>
          <cell r="T75">
            <v>4.3</v>
          </cell>
          <cell r="U75">
            <v>7.55</v>
          </cell>
          <cell r="V75">
            <v>0</v>
          </cell>
          <cell r="W75">
            <v>11.85</v>
          </cell>
          <cell r="X75">
            <v>11</v>
          </cell>
          <cell r="Y75">
            <v>5</v>
          </cell>
          <cell r="Z75">
            <v>7.15</v>
          </cell>
          <cell r="AA75">
            <v>0</v>
          </cell>
          <cell r="AB75">
            <v>12.15</v>
          </cell>
          <cell r="AC75">
            <v>8</v>
          </cell>
          <cell r="AD75">
            <v>5.3</v>
          </cell>
          <cell r="AE75">
            <v>8.3000000000000007</v>
          </cell>
          <cell r="AF75">
            <v>0</v>
          </cell>
          <cell r="AG75">
            <v>13.6</v>
          </cell>
          <cell r="AH75">
            <v>4</v>
          </cell>
        </row>
        <row r="76">
          <cell r="F76">
            <v>305</v>
          </cell>
          <cell r="G76" t="str">
            <v>W3-B1</v>
          </cell>
          <cell r="H76" t="str">
            <v>Nour Biari</v>
          </cell>
          <cell r="I76" t="str">
            <v>Pupil 3 nivo 4</v>
          </cell>
          <cell r="J76">
            <v>0</v>
          </cell>
          <cell r="K76" t="str">
            <v>HerculesB</v>
          </cell>
          <cell r="L76">
            <v>47.475000000000001</v>
          </cell>
          <cell r="M76">
            <v>17</v>
          </cell>
          <cell r="N76">
            <v>4</v>
          </cell>
          <cell r="O76">
            <v>8.5749999999999993</v>
          </cell>
          <cell r="P76">
            <v>0</v>
          </cell>
          <cell r="Q76">
            <v>0.5</v>
          </cell>
          <cell r="R76">
            <v>13.074999999999999</v>
          </cell>
          <cell r="S76">
            <v>24</v>
          </cell>
          <cell r="T76">
            <v>1.9</v>
          </cell>
          <cell r="U76">
            <v>7.8</v>
          </cell>
          <cell r="V76">
            <v>0</v>
          </cell>
          <cell r="W76">
            <v>9.6999999999999993</v>
          </cell>
          <cell r="X76">
            <v>24</v>
          </cell>
          <cell r="Y76">
            <v>5</v>
          </cell>
          <cell r="Z76">
            <v>7.3</v>
          </cell>
          <cell r="AA76">
            <v>0</v>
          </cell>
          <cell r="AB76">
            <v>12.3</v>
          </cell>
          <cell r="AC76">
            <v>7</v>
          </cell>
          <cell r="AD76">
            <v>4.0999999999999996</v>
          </cell>
          <cell r="AE76">
            <v>8.3000000000000007</v>
          </cell>
          <cell r="AF76">
            <v>0</v>
          </cell>
          <cell r="AG76">
            <v>12.4</v>
          </cell>
          <cell r="AH76">
            <v>17</v>
          </cell>
        </row>
        <row r="77">
          <cell r="F77">
            <v>306</v>
          </cell>
          <cell r="G77" t="str">
            <v>W3-B1</v>
          </cell>
          <cell r="H77" t="str">
            <v>Adriana Bakker</v>
          </cell>
          <cell r="I77" t="str">
            <v>Pupil 3 nivo 4</v>
          </cell>
          <cell r="J77">
            <v>0</v>
          </cell>
          <cell r="K77" t="str">
            <v>Ilpenstein</v>
          </cell>
          <cell r="L77">
            <v>46.95</v>
          </cell>
          <cell r="M77">
            <v>19</v>
          </cell>
          <cell r="N77">
            <v>4.25</v>
          </cell>
          <cell r="O77">
            <v>9.3000000000000007</v>
          </cell>
          <cell r="P77">
            <v>0</v>
          </cell>
          <cell r="Q77">
            <v>0.5</v>
          </cell>
          <cell r="R77">
            <v>14.05</v>
          </cell>
          <cell r="S77">
            <v>6</v>
          </cell>
          <cell r="T77">
            <v>3.7</v>
          </cell>
          <cell r="U77">
            <v>8.0500000000000007</v>
          </cell>
          <cell r="V77">
            <v>0</v>
          </cell>
          <cell r="W77">
            <v>11.75</v>
          </cell>
          <cell r="X77">
            <v>14</v>
          </cell>
          <cell r="Y77">
            <v>4.5</v>
          </cell>
          <cell r="Z77">
            <v>5.15</v>
          </cell>
          <cell r="AA77">
            <v>0</v>
          </cell>
          <cell r="AB77">
            <v>9.65</v>
          </cell>
          <cell r="AC77">
            <v>20</v>
          </cell>
          <cell r="AD77">
            <v>3.8</v>
          </cell>
          <cell r="AE77">
            <v>7.7</v>
          </cell>
          <cell r="AF77">
            <v>0</v>
          </cell>
          <cell r="AG77">
            <v>11.5</v>
          </cell>
          <cell r="AH77">
            <v>24</v>
          </cell>
        </row>
        <row r="78">
          <cell r="F78">
            <v>307</v>
          </cell>
          <cell r="G78" t="str">
            <v>W3-B1</v>
          </cell>
          <cell r="H78" t="str">
            <v>Loïs Oudhuis</v>
          </cell>
          <cell r="I78" t="str">
            <v>Pupil 3 nivo 4</v>
          </cell>
          <cell r="J78">
            <v>0</v>
          </cell>
          <cell r="K78" t="str">
            <v>Ilpenstein</v>
          </cell>
          <cell r="L78">
            <v>47.2</v>
          </cell>
          <cell r="M78">
            <v>18</v>
          </cell>
          <cell r="N78">
            <v>4.25</v>
          </cell>
          <cell r="O78">
            <v>9.15</v>
          </cell>
          <cell r="P78">
            <v>0</v>
          </cell>
          <cell r="Q78">
            <v>0.5</v>
          </cell>
          <cell r="R78">
            <v>13.9</v>
          </cell>
          <cell r="S78">
            <v>14</v>
          </cell>
          <cell r="T78">
            <v>3.2</v>
          </cell>
          <cell r="U78">
            <v>8.0500000000000007</v>
          </cell>
          <cell r="V78">
            <v>0</v>
          </cell>
          <cell r="W78">
            <v>11.25</v>
          </cell>
          <cell r="X78">
            <v>19</v>
          </cell>
          <cell r="Y78">
            <v>4.8</v>
          </cell>
          <cell r="Z78">
            <v>5.65</v>
          </cell>
          <cell r="AA78">
            <v>0</v>
          </cell>
          <cell r="AB78">
            <v>10.45</v>
          </cell>
          <cell r="AC78">
            <v>17</v>
          </cell>
          <cell r="AD78">
            <v>4</v>
          </cell>
          <cell r="AE78">
            <v>7.6</v>
          </cell>
          <cell r="AF78">
            <v>0</v>
          </cell>
          <cell r="AG78">
            <v>11.6</v>
          </cell>
          <cell r="AH78">
            <v>23</v>
          </cell>
        </row>
        <row r="79">
          <cell r="F79">
            <v>308</v>
          </cell>
          <cell r="G79" t="str">
            <v>W3-B1</v>
          </cell>
          <cell r="H79" t="str">
            <v>Emma Hadzic</v>
          </cell>
          <cell r="I79" t="str">
            <v>Pupil 2 nivo 4</v>
          </cell>
          <cell r="J79">
            <v>0</v>
          </cell>
          <cell r="K79" t="str">
            <v>Gymnet</v>
          </cell>
          <cell r="L79">
            <v>45.625</v>
          </cell>
          <cell r="M79">
            <v>23</v>
          </cell>
          <cell r="N79">
            <v>4.5</v>
          </cell>
          <cell r="O79">
            <v>8.9749999999999996</v>
          </cell>
          <cell r="P79">
            <v>0</v>
          </cell>
          <cell r="Q79">
            <v>0.5</v>
          </cell>
          <cell r="R79">
            <v>13.975</v>
          </cell>
          <cell r="S79">
            <v>10</v>
          </cell>
          <cell r="T79">
            <v>3.7</v>
          </cell>
          <cell r="U79">
            <v>7.65</v>
          </cell>
          <cell r="V79">
            <v>0</v>
          </cell>
          <cell r="W79">
            <v>11.35</v>
          </cell>
          <cell r="X79">
            <v>17</v>
          </cell>
          <cell r="Y79">
            <v>3.6</v>
          </cell>
          <cell r="Z79">
            <v>4.2</v>
          </cell>
          <cell r="AA79">
            <v>0</v>
          </cell>
          <cell r="AB79">
            <v>7.8</v>
          </cell>
          <cell r="AC79">
            <v>23</v>
          </cell>
          <cell r="AD79">
            <v>5.0999999999999996</v>
          </cell>
          <cell r="AE79">
            <v>7.4</v>
          </cell>
          <cell r="AF79">
            <v>0</v>
          </cell>
          <cell r="AG79">
            <v>12.5</v>
          </cell>
          <cell r="AH79">
            <v>13</v>
          </cell>
        </row>
        <row r="80">
          <cell r="F80">
            <v>309</v>
          </cell>
          <cell r="G80" t="str">
            <v>W3-B1</v>
          </cell>
          <cell r="H80" t="str">
            <v>Demi Stevens</v>
          </cell>
          <cell r="I80" t="str">
            <v>Pupil 2 nivo 4</v>
          </cell>
          <cell r="J80">
            <v>0</v>
          </cell>
          <cell r="K80" t="str">
            <v>Gymnet</v>
          </cell>
          <cell r="L80">
            <v>45.65</v>
          </cell>
          <cell r="M80">
            <v>22</v>
          </cell>
          <cell r="N80">
            <v>4.25</v>
          </cell>
          <cell r="O80">
            <v>8.8500000000000014</v>
          </cell>
          <cell r="P80">
            <v>0</v>
          </cell>
          <cell r="Q80">
            <v>0.5</v>
          </cell>
          <cell r="R80">
            <v>13.6</v>
          </cell>
          <cell r="S80">
            <v>21</v>
          </cell>
          <cell r="T80">
            <v>2.4</v>
          </cell>
          <cell r="U80">
            <v>8.3000000000000007</v>
          </cell>
          <cell r="V80">
            <v>0</v>
          </cell>
          <cell r="W80">
            <v>10.7</v>
          </cell>
          <cell r="X80">
            <v>22</v>
          </cell>
          <cell r="Y80">
            <v>4.3</v>
          </cell>
          <cell r="Z80">
            <v>5.05</v>
          </cell>
          <cell r="AA80">
            <v>0</v>
          </cell>
          <cell r="AB80">
            <v>9.35</v>
          </cell>
          <cell r="AC80">
            <v>21</v>
          </cell>
          <cell r="AD80">
            <v>4</v>
          </cell>
          <cell r="AE80">
            <v>8</v>
          </cell>
          <cell r="AF80">
            <v>0</v>
          </cell>
          <cell r="AG80">
            <v>12</v>
          </cell>
          <cell r="AH80">
            <v>19</v>
          </cell>
        </row>
        <row r="81">
          <cell r="F81">
            <v>310</v>
          </cell>
          <cell r="G81" t="str">
            <v>W3-B1</v>
          </cell>
          <cell r="H81" t="str">
            <v>Abigail Senbeta</v>
          </cell>
          <cell r="I81" t="str">
            <v>Pupil 2 nivo 4</v>
          </cell>
          <cell r="J81">
            <v>0</v>
          </cell>
          <cell r="K81" t="str">
            <v>Gymnet</v>
          </cell>
          <cell r="L81">
            <v>46.575000000000003</v>
          </cell>
          <cell r="M81">
            <v>20</v>
          </cell>
          <cell r="N81">
            <v>4</v>
          </cell>
          <cell r="O81">
            <v>9.4750000000000014</v>
          </cell>
          <cell r="P81">
            <v>0</v>
          </cell>
          <cell r="Q81">
            <v>0.5</v>
          </cell>
          <cell r="R81">
            <v>13.975</v>
          </cell>
          <cell r="S81">
            <v>10</v>
          </cell>
          <cell r="T81">
            <v>2.7</v>
          </cell>
          <cell r="U81">
            <v>8</v>
          </cell>
          <cell r="V81">
            <v>0</v>
          </cell>
          <cell r="W81">
            <v>10.7</v>
          </cell>
          <cell r="X81">
            <v>22</v>
          </cell>
          <cell r="Y81">
            <v>3.6</v>
          </cell>
          <cell r="Z81">
            <v>6.5</v>
          </cell>
          <cell r="AA81">
            <v>0</v>
          </cell>
          <cell r="AB81">
            <v>10.1</v>
          </cell>
          <cell r="AC81">
            <v>18</v>
          </cell>
          <cell r="AD81">
            <v>4</v>
          </cell>
          <cell r="AE81">
            <v>7.8</v>
          </cell>
          <cell r="AF81">
            <v>0</v>
          </cell>
          <cell r="AG81">
            <v>11.8</v>
          </cell>
          <cell r="AH81">
            <v>22</v>
          </cell>
        </row>
        <row r="82">
          <cell r="F82">
            <v>311</v>
          </cell>
          <cell r="G82" t="str">
            <v>W3-B1</v>
          </cell>
          <cell r="H82" t="str">
            <v>Daphne Roefs</v>
          </cell>
          <cell r="I82" t="str">
            <v>Pupil 3 nivo 4</v>
          </cell>
          <cell r="J82">
            <v>0</v>
          </cell>
          <cell r="K82" t="str">
            <v>Gymnet</v>
          </cell>
          <cell r="L82">
            <v>45.7</v>
          </cell>
          <cell r="M82">
            <v>21</v>
          </cell>
          <cell r="N82">
            <v>4.25</v>
          </cell>
          <cell r="O82">
            <v>9.0500000000000007</v>
          </cell>
          <cell r="P82">
            <v>0</v>
          </cell>
          <cell r="Q82">
            <v>0.5</v>
          </cell>
          <cell r="R82">
            <v>13.8</v>
          </cell>
          <cell r="S82">
            <v>16</v>
          </cell>
          <cell r="T82">
            <v>2.7</v>
          </cell>
          <cell r="U82">
            <v>8.1</v>
          </cell>
          <cell r="V82">
            <v>0</v>
          </cell>
          <cell r="W82">
            <v>10.8</v>
          </cell>
          <cell r="X82">
            <v>21</v>
          </cell>
          <cell r="Y82">
            <v>4</v>
          </cell>
          <cell r="Z82">
            <v>4.5999999999999996</v>
          </cell>
          <cell r="AA82">
            <v>0</v>
          </cell>
          <cell r="AB82">
            <v>8.6</v>
          </cell>
          <cell r="AC82">
            <v>22</v>
          </cell>
          <cell r="AD82">
            <v>4.5999999999999996</v>
          </cell>
          <cell r="AE82">
            <v>7.9</v>
          </cell>
          <cell r="AF82">
            <v>0</v>
          </cell>
          <cell r="AG82">
            <v>12.5</v>
          </cell>
          <cell r="AH82">
            <v>13</v>
          </cell>
        </row>
        <row r="83">
          <cell r="F83">
            <v>312</v>
          </cell>
          <cell r="G83" t="str">
            <v>W3-B1</v>
          </cell>
          <cell r="H83" t="str">
            <v>Sara Veerman</v>
          </cell>
          <cell r="I83" t="str">
            <v>Pupil 3 nivo 4</v>
          </cell>
          <cell r="J83">
            <v>0</v>
          </cell>
          <cell r="K83" t="str">
            <v>Mauritius</v>
          </cell>
          <cell r="L83">
            <v>51.174999999999997</v>
          </cell>
          <cell r="M83">
            <v>7</v>
          </cell>
          <cell r="N83">
            <v>4.25</v>
          </cell>
          <cell r="O83">
            <v>9.2750000000000004</v>
          </cell>
          <cell r="P83">
            <v>0</v>
          </cell>
          <cell r="Q83">
            <v>0.5</v>
          </cell>
          <cell r="R83">
            <v>14.025</v>
          </cell>
          <cell r="S83">
            <v>7</v>
          </cell>
          <cell r="T83">
            <v>4</v>
          </cell>
          <cell r="U83">
            <v>8.8000000000000007</v>
          </cell>
          <cell r="V83">
            <v>0</v>
          </cell>
          <cell r="W83">
            <v>12.8</v>
          </cell>
          <cell r="X83">
            <v>2</v>
          </cell>
          <cell r="Y83">
            <v>4.7</v>
          </cell>
          <cell r="Z83">
            <v>7.15</v>
          </cell>
          <cell r="AA83">
            <v>0</v>
          </cell>
          <cell r="AB83">
            <v>11.85</v>
          </cell>
          <cell r="AC83">
            <v>9</v>
          </cell>
          <cell r="AD83">
            <v>5.2</v>
          </cell>
          <cell r="AE83">
            <v>7.3</v>
          </cell>
          <cell r="AF83">
            <v>0</v>
          </cell>
          <cell r="AG83">
            <v>12.5</v>
          </cell>
          <cell r="AH83">
            <v>13</v>
          </cell>
        </row>
        <row r="84">
          <cell r="F84">
            <v>313</v>
          </cell>
          <cell r="G84" t="str">
            <v>W3-B1</v>
          </cell>
          <cell r="H84" t="str">
            <v>Liz Jo-Ann Van de Berge</v>
          </cell>
          <cell r="I84" t="str">
            <v>Pupil 3 nivo 4</v>
          </cell>
          <cell r="J84">
            <v>0</v>
          </cell>
          <cell r="K84" t="str">
            <v>Mauritius</v>
          </cell>
          <cell r="L84">
            <v>49.95</v>
          </cell>
          <cell r="M84">
            <v>13</v>
          </cell>
          <cell r="N84">
            <v>4.25</v>
          </cell>
          <cell r="O84">
            <v>9.4499999999999993</v>
          </cell>
          <cell r="P84">
            <v>0</v>
          </cell>
          <cell r="Q84">
            <v>0.5</v>
          </cell>
          <cell r="R84">
            <v>14.2</v>
          </cell>
          <cell r="S84">
            <v>5</v>
          </cell>
          <cell r="T84">
            <v>4</v>
          </cell>
          <cell r="U84">
            <v>8.35</v>
          </cell>
          <cell r="V84">
            <v>0</v>
          </cell>
          <cell r="W84">
            <v>12.35</v>
          </cell>
          <cell r="X84">
            <v>6</v>
          </cell>
          <cell r="Y84">
            <v>5</v>
          </cell>
          <cell r="Z84">
            <v>5.6</v>
          </cell>
          <cell r="AA84">
            <v>0</v>
          </cell>
          <cell r="AB84">
            <v>10.6</v>
          </cell>
          <cell r="AC84">
            <v>16</v>
          </cell>
          <cell r="AD84">
            <v>4.9000000000000004</v>
          </cell>
          <cell r="AE84">
            <v>7.9</v>
          </cell>
          <cell r="AF84">
            <v>0</v>
          </cell>
          <cell r="AG84">
            <v>12.8</v>
          </cell>
          <cell r="AH84">
            <v>9</v>
          </cell>
        </row>
        <row r="85">
          <cell r="F85">
            <v>314</v>
          </cell>
          <cell r="G85" t="str">
            <v>W3-B1</v>
          </cell>
          <cell r="H85" t="str">
            <v>Maxime Keizer</v>
          </cell>
          <cell r="I85" t="str">
            <v>Pupil 3 nivo 4</v>
          </cell>
          <cell r="J85">
            <v>0</v>
          </cell>
          <cell r="K85" t="str">
            <v>Mauritius</v>
          </cell>
          <cell r="L85">
            <v>44.15</v>
          </cell>
          <cell r="M85">
            <v>24</v>
          </cell>
          <cell r="N85">
            <v>4.25</v>
          </cell>
          <cell r="O85">
            <v>9.0500000000000007</v>
          </cell>
          <cell r="P85">
            <v>0</v>
          </cell>
          <cell r="Q85">
            <v>0.5</v>
          </cell>
          <cell r="R85">
            <v>13.8</v>
          </cell>
          <cell r="S85">
            <v>16</v>
          </cell>
          <cell r="T85">
            <v>3.2</v>
          </cell>
          <cell r="U85">
            <v>8.65</v>
          </cell>
          <cell r="V85">
            <v>0</v>
          </cell>
          <cell r="W85">
            <v>11.85</v>
          </cell>
          <cell r="X85">
            <v>11</v>
          </cell>
          <cell r="Y85">
            <v>2.9</v>
          </cell>
          <cell r="Z85">
            <v>3.3</v>
          </cell>
          <cell r="AA85">
            <v>0</v>
          </cell>
          <cell r="AB85">
            <v>6.2</v>
          </cell>
          <cell r="AC85">
            <v>24</v>
          </cell>
          <cell r="AD85">
            <v>4.5999999999999996</v>
          </cell>
          <cell r="AE85">
            <v>7.7</v>
          </cell>
          <cell r="AF85">
            <v>0</v>
          </cell>
          <cell r="AG85">
            <v>12.3</v>
          </cell>
          <cell r="AH85">
            <v>18</v>
          </cell>
        </row>
        <row r="86">
          <cell r="F86">
            <v>315</v>
          </cell>
          <cell r="G86" t="str">
            <v>W3-B1</v>
          </cell>
          <cell r="H86" t="str">
            <v>Eva Stilma</v>
          </cell>
          <cell r="I86" t="str">
            <v>Pupil 2 nivo 4</v>
          </cell>
          <cell r="J86">
            <v>0</v>
          </cell>
          <cell r="K86" t="str">
            <v>Jahn</v>
          </cell>
          <cell r="L86">
            <v>51.75</v>
          </cell>
          <cell r="M86">
            <v>3</v>
          </cell>
          <cell r="N86">
            <v>4.25</v>
          </cell>
          <cell r="O86">
            <v>9.1499999999999986</v>
          </cell>
          <cell r="P86">
            <v>0</v>
          </cell>
          <cell r="Q86">
            <v>0.5</v>
          </cell>
          <cell r="R86">
            <v>13.9</v>
          </cell>
          <cell r="S86">
            <v>14</v>
          </cell>
          <cell r="T86">
            <v>3.8</v>
          </cell>
          <cell r="U86">
            <v>8.4</v>
          </cell>
          <cell r="V86">
            <v>0</v>
          </cell>
          <cell r="W86">
            <v>12.2</v>
          </cell>
          <cell r="X86">
            <v>8</v>
          </cell>
          <cell r="Y86">
            <v>5</v>
          </cell>
          <cell r="Z86">
            <v>7.85</v>
          </cell>
          <cell r="AA86">
            <v>0</v>
          </cell>
          <cell r="AB86">
            <v>12.85</v>
          </cell>
          <cell r="AC86">
            <v>3</v>
          </cell>
          <cell r="AD86">
            <v>4.5999999999999996</v>
          </cell>
          <cell r="AE86">
            <v>8.1999999999999993</v>
          </cell>
          <cell r="AF86">
            <v>0</v>
          </cell>
          <cell r="AG86">
            <v>12.8</v>
          </cell>
          <cell r="AH86">
            <v>9</v>
          </cell>
        </row>
        <row r="87">
          <cell r="F87">
            <v>316</v>
          </cell>
          <cell r="G87" t="str">
            <v>W3-B1</v>
          </cell>
          <cell r="H87" t="str">
            <v>Kyana Weij</v>
          </cell>
          <cell r="I87" t="str">
            <v>Pupil 2 nivo 4</v>
          </cell>
          <cell r="J87">
            <v>0</v>
          </cell>
          <cell r="K87" t="str">
            <v>Jahn</v>
          </cell>
          <cell r="L87">
            <v>51.25</v>
          </cell>
          <cell r="M87">
            <v>6</v>
          </cell>
          <cell r="N87">
            <v>4.25</v>
          </cell>
          <cell r="O87">
            <v>9.6</v>
          </cell>
          <cell r="P87">
            <v>0</v>
          </cell>
          <cell r="Q87">
            <v>0.5</v>
          </cell>
          <cell r="R87">
            <v>14.35</v>
          </cell>
          <cell r="S87">
            <v>1</v>
          </cell>
          <cell r="T87">
            <v>4.3</v>
          </cell>
          <cell r="U87">
            <v>8.35</v>
          </cell>
          <cell r="V87">
            <v>0</v>
          </cell>
          <cell r="W87">
            <v>12.65</v>
          </cell>
          <cell r="X87">
            <v>4</v>
          </cell>
          <cell r="Y87">
            <v>5</v>
          </cell>
          <cell r="Z87">
            <v>5.85</v>
          </cell>
          <cell r="AA87">
            <v>0</v>
          </cell>
          <cell r="AB87">
            <v>10.85</v>
          </cell>
          <cell r="AC87">
            <v>13</v>
          </cell>
          <cell r="AD87">
            <v>4.9000000000000004</v>
          </cell>
          <cell r="AE87">
            <v>8.5</v>
          </cell>
          <cell r="AF87">
            <v>0</v>
          </cell>
          <cell r="AG87">
            <v>13.4</v>
          </cell>
          <cell r="AH87">
            <v>6</v>
          </cell>
        </row>
        <row r="88">
          <cell r="F88">
            <v>317</v>
          </cell>
          <cell r="G88" t="str">
            <v>W3-B1</v>
          </cell>
          <cell r="H88" t="str">
            <v>Chafina Sahin</v>
          </cell>
          <cell r="I88" t="str">
            <v>Pupil 3 nivo 4</v>
          </cell>
          <cell r="J88">
            <v>0</v>
          </cell>
          <cell r="K88" t="str">
            <v>Jahn</v>
          </cell>
          <cell r="L88">
            <v>50.8</v>
          </cell>
          <cell r="M88">
            <v>10</v>
          </cell>
          <cell r="N88">
            <v>4.25</v>
          </cell>
          <cell r="O88">
            <v>9.5500000000000007</v>
          </cell>
          <cell r="P88">
            <v>0</v>
          </cell>
          <cell r="Q88">
            <v>0.5</v>
          </cell>
          <cell r="R88">
            <v>14.3</v>
          </cell>
          <cell r="S88">
            <v>2</v>
          </cell>
          <cell r="T88">
            <v>4.5</v>
          </cell>
          <cell r="U88">
            <v>8.1999999999999993</v>
          </cell>
          <cell r="V88">
            <v>0</v>
          </cell>
          <cell r="W88">
            <v>12.7</v>
          </cell>
          <cell r="X88">
            <v>3</v>
          </cell>
          <cell r="Y88">
            <v>4.2</v>
          </cell>
          <cell r="Z88">
            <v>5.5</v>
          </cell>
          <cell r="AA88">
            <v>0</v>
          </cell>
          <cell r="AB88">
            <v>9.6999999999999993</v>
          </cell>
          <cell r="AC88">
            <v>19</v>
          </cell>
          <cell r="AD88">
            <v>5.2</v>
          </cell>
          <cell r="AE88">
            <v>8.9</v>
          </cell>
          <cell r="AF88">
            <v>0</v>
          </cell>
          <cell r="AG88">
            <v>14.1</v>
          </cell>
          <cell r="AH88">
            <v>1</v>
          </cell>
        </row>
        <row r="89">
          <cell r="F89">
            <v>318</v>
          </cell>
          <cell r="G89" t="str">
            <v>W3-B1</v>
          </cell>
          <cell r="H89" t="str">
            <v>Elin van Eijk</v>
          </cell>
          <cell r="I89" t="str">
            <v>Pupil 3 nivo 4</v>
          </cell>
          <cell r="J89">
            <v>0</v>
          </cell>
          <cell r="K89" t="str">
            <v>Jahn</v>
          </cell>
          <cell r="L89">
            <v>51.174999999999997</v>
          </cell>
          <cell r="M89">
            <v>7</v>
          </cell>
          <cell r="N89">
            <v>4.25</v>
          </cell>
          <cell r="O89">
            <v>9.5</v>
          </cell>
          <cell r="P89">
            <v>0</v>
          </cell>
          <cell r="Q89">
            <v>0.5</v>
          </cell>
          <cell r="R89">
            <v>14.25</v>
          </cell>
          <cell r="S89">
            <v>4</v>
          </cell>
          <cell r="T89">
            <v>3.4</v>
          </cell>
          <cell r="U89">
            <v>7.9</v>
          </cell>
          <cell r="V89">
            <v>0</v>
          </cell>
          <cell r="W89">
            <v>11.3</v>
          </cell>
          <cell r="X89">
            <v>18</v>
          </cell>
          <cell r="Y89">
            <v>5</v>
          </cell>
          <cell r="Z89">
            <v>7.4249999999999998</v>
          </cell>
          <cell r="AA89">
            <v>0</v>
          </cell>
          <cell r="AB89">
            <v>12.425000000000001</v>
          </cell>
          <cell r="AC89">
            <v>5</v>
          </cell>
          <cell r="AD89">
            <v>5.2</v>
          </cell>
          <cell r="AE89">
            <v>8</v>
          </cell>
          <cell r="AF89">
            <v>0</v>
          </cell>
          <cell r="AG89">
            <v>13.2</v>
          </cell>
          <cell r="AH89">
            <v>8</v>
          </cell>
        </row>
        <row r="90">
          <cell r="F90">
            <v>319</v>
          </cell>
          <cell r="G90" t="str">
            <v>W3-B1</v>
          </cell>
          <cell r="H90" t="str">
            <v>Chenoa Smith</v>
          </cell>
          <cell r="I90" t="str">
            <v>Pupil 3 nivo 4</v>
          </cell>
          <cell r="J90">
            <v>0</v>
          </cell>
          <cell r="K90" t="str">
            <v>Jahn</v>
          </cell>
          <cell r="L90">
            <v>48.725000000000001</v>
          </cell>
          <cell r="M90">
            <v>16</v>
          </cell>
          <cell r="N90">
            <v>4.25</v>
          </cell>
          <cell r="O90">
            <v>9.5250000000000004</v>
          </cell>
          <cell r="P90">
            <v>0</v>
          </cell>
          <cell r="Q90">
            <v>0.5</v>
          </cell>
          <cell r="R90">
            <v>14.275</v>
          </cell>
          <cell r="S90">
            <v>3</v>
          </cell>
          <cell r="T90">
            <v>3.5</v>
          </cell>
          <cell r="U90">
            <v>7.5</v>
          </cell>
          <cell r="V90">
            <v>0</v>
          </cell>
          <cell r="W90">
            <v>11</v>
          </cell>
          <cell r="X90">
            <v>20</v>
          </cell>
          <cell r="Y90">
            <v>5</v>
          </cell>
          <cell r="Z90">
            <v>5.75</v>
          </cell>
          <cell r="AA90">
            <v>0</v>
          </cell>
          <cell r="AB90">
            <v>10.75</v>
          </cell>
          <cell r="AC90">
            <v>14</v>
          </cell>
          <cell r="AD90">
            <v>4.9000000000000004</v>
          </cell>
          <cell r="AE90">
            <v>7.8</v>
          </cell>
          <cell r="AF90">
            <v>0</v>
          </cell>
          <cell r="AG90">
            <v>12.7</v>
          </cell>
          <cell r="AH90">
            <v>11</v>
          </cell>
        </row>
        <row r="91">
          <cell r="F91">
            <v>320</v>
          </cell>
          <cell r="G91" t="str">
            <v>W3-B1</v>
          </cell>
          <cell r="H91" t="str">
            <v>Elisa De Jong</v>
          </cell>
          <cell r="I91" t="str">
            <v>Pupil 2 nivo 4</v>
          </cell>
          <cell r="J91">
            <v>0</v>
          </cell>
          <cell r="K91" t="str">
            <v>Turncademy</v>
          </cell>
          <cell r="L91">
            <v>51.8</v>
          </cell>
          <cell r="M91">
            <v>2</v>
          </cell>
          <cell r="N91">
            <v>4.25</v>
          </cell>
          <cell r="O91">
            <v>8.85</v>
          </cell>
          <cell r="P91">
            <v>0</v>
          </cell>
          <cell r="Q91">
            <v>0.5</v>
          </cell>
          <cell r="R91">
            <v>13.6</v>
          </cell>
          <cell r="S91">
            <v>21</v>
          </cell>
          <cell r="T91">
            <v>3.7</v>
          </cell>
          <cell r="U91">
            <v>8.65</v>
          </cell>
          <cell r="V91">
            <v>0</v>
          </cell>
          <cell r="W91">
            <v>12.35</v>
          </cell>
          <cell r="X91">
            <v>6</v>
          </cell>
          <cell r="Y91">
            <v>5</v>
          </cell>
          <cell r="Z91">
            <v>7.45</v>
          </cell>
          <cell r="AA91">
            <v>0</v>
          </cell>
          <cell r="AB91">
            <v>12.45</v>
          </cell>
          <cell r="AC91">
            <v>4</v>
          </cell>
          <cell r="AD91">
            <v>5.0999999999999996</v>
          </cell>
          <cell r="AE91">
            <v>8.3000000000000007</v>
          </cell>
          <cell r="AF91">
            <v>0</v>
          </cell>
          <cell r="AG91">
            <v>13.4</v>
          </cell>
          <cell r="AH91">
            <v>6</v>
          </cell>
        </row>
        <row r="92">
          <cell r="F92">
            <v>321</v>
          </cell>
          <cell r="G92" t="str">
            <v>W3-B1</v>
          </cell>
          <cell r="H92" t="str">
            <v>Evi Comman</v>
          </cell>
          <cell r="I92" t="str">
            <v>Pupil 2 nivo 4</v>
          </cell>
          <cell r="J92">
            <v>0</v>
          </cell>
          <cell r="K92" t="str">
            <v>Turncademy</v>
          </cell>
          <cell r="L92">
            <v>53.475000000000001</v>
          </cell>
          <cell r="M92">
            <v>1</v>
          </cell>
          <cell r="N92">
            <v>4.25</v>
          </cell>
          <cell r="O92">
            <v>9.2749999999999986</v>
          </cell>
          <cell r="P92">
            <v>0</v>
          </cell>
          <cell r="Q92">
            <v>0.5</v>
          </cell>
          <cell r="R92">
            <v>14.025</v>
          </cell>
          <cell r="S92">
            <v>7</v>
          </cell>
          <cell r="T92">
            <v>4</v>
          </cell>
          <cell r="U92">
            <v>8.85</v>
          </cell>
          <cell r="V92">
            <v>0</v>
          </cell>
          <cell r="W92">
            <v>12.85</v>
          </cell>
          <cell r="X92">
            <v>1</v>
          </cell>
          <cell r="Y92">
            <v>5.3</v>
          </cell>
          <cell r="Z92">
            <v>7.8</v>
          </cell>
          <cell r="AA92">
            <v>0</v>
          </cell>
          <cell r="AB92">
            <v>13.1</v>
          </cell>
          <cell r="AC92">
            <v>2</v>
          </cell>
          <cell r="AD92">
            <v>5.0999999999999996</v>
          </cell>
          <cell r="AE92">
            <v>8.4</v>
          </cell>
          <cell r="AF92">
            <v>0</v>
          </cell>
          <cell r="AG92">
            <v>13.5</v>
          </cell>
          <cell r="AH92">
            <v>5</v>
          </cell>
        </row>
        <row r="93">
          <cell r="F93">
            <v>322</v>
          </cell>
          <cell r="G93" t="str">
            <v>W3-B1</v>
          </cell>
          <cell r="H93" t="str">
            <v>Mila Dekker</v>
          </cell>
          <cell r="I93" t="str">
            <v>Pupil 2 nivo 4</v>
          </cell>
          <cell r="J93">
            <v>0</v>
          </cell>
          <cell r="K93" t="str">
            <v>Turncademy</v>
          </cell>
          <cell r="L93">
            <v>49.024999999999999</v>
          </cell>
          <cell r="M93">
            <v>15</v>
          </cell>
          <cell r="N93">
            <v>4.25</v>
          </cell>
          <cell r="O93">
            <v>9.2250000000000014</v>
          </cell>
          <cell r="P93">
            <v>0</v>
          </cell>
          <cell r="Q93">
            <v>0.5</v>
          </cell>
          <cell r="R93">
            <v>13.975</v>
          </cell>
          <cell r="S93">
            <v>10</v>
          </cell>
          <cell r="T93">
            <v>3.2</v>
          </cell>
          <cell r="U93">
            <v>8.6</v>
          </cell>
          <cell r="V93">
            <v>0</v>
          </cell>
          <cell r="W93">
            <v>11.8</v>
          </cell>
          <cell r="X93">
            <v>13</v>
          </cell>
          <cell r="Y93">
            <v>4.4000000000000004</v>
          </cell>
          <cell r="Z93">
            <v>6.85</v>
          </cell>
          <cell r="AA93">
            <v>0</v>
          </cell>
          <cell r="AB93">
            <v>11.25</v>
          </cell>
          <cell r="AC93">
            <v>12</v>
          </cell>
          <cell r="AD93">
            <v>3.7</v>
          </cell>
          <cell r="AE93">
            <v>8.3000000000000007</v>
          </cell>
          <cell r="AF93">
            <v>0</v>
          </cell>
          <cell r="AG93">
            <v>12</v>
          </cell>
          <cell r="AH93">
            <v>19</v>
          </cell>
        </row>
        <row r="94">
          <cell r="F94">
            <v>323</v>
          </cell>
          <cell r="G94" t="str">
            <v>W3-B1</v>
          </cell>
          <cell r="H94" t="str">
            <v>Mila Klaver</v>
          </cell>
          <cell r="I94" t="str">
            <v>Pupil 2 nivo 4</v>
          </cell>
          <cell r="J94">
            <v>0</v>
          </cell>
          <cell r="K94" t="str">
            <v>Turncademy</v>
          </cell>
          <cell r="L94">
            <v>51.4</v>
          </cell>
          <cell r="M94">
            <v>4</v>
          </cell>
          <cell r="N94">
            <v>4.25</v>
          </cell>
          <cell r="O94">
            <v>8.9499999999999993</v>
          </cell>
          <cell r="P94">
            <v>0</v>
          </cell>
          <cell r="Q94">
            <v>0.5</v>
          </cell>
          <cell r="R94">
            <v>13.7</v>
          </cell>
          <cell r="S94">
            <v>19</v>
          </cell>
          <cell r="T94">
            <v>3.7</v>
          </cell>
          <cell r="U94">
            <v>8.5</v>
          </cell>
          <cell r="V94">
            <v>0</v>
          </cell>
          <cell r="W94">
            <v>12.2</v>
          </cell>
          <cell r="X94">
            <v>8</v>
          </cell>
          <cell r="Y94">
            <v>4.2</v>
          </cell>
          <cell r="Z94">
            <v>7.5</v>
          </cell>
          <cell r="AA94">
            <v>0</v>
          </cell>
          <cell r="AB94">
            <v>11.7</v>
          </cell>
          <cell r="AC94">
            <v>11</v>
          </cell>
          <cell r="AD94">
            <v>5.0999999999999996</v>
          </cell>
          <cell r="AE94">
            <v>8.6999999999999993</v>
          </cell>
          <cell r="AF94">
            <v>0</v>
          </cell>
          <cell r="AG94">
            <v>13.8</v>
          </cell>
          <cell r="AH94">
            <v>2</v>
          </cell>
        </row>
        <row r="95">
          <cell r="F95">
            <v>324</v>
          </cell>
          <cell r="G95" t="str">
            <v>W3-B1</v>
          </cell>
          <cell r="H95" t="str">
            <v>Jill Hellingh</v>
          </cell>
          <cell r="I95" t="str">
            <v>Pupil 3 nivo 4</v>
          </cell>
          <cell r="J95">
            <v>0</v>
          </cell>
          <cell r="K95" t="str">
            <v>Turncademy</v>
          </cell>
          <cell r="L95">
            <v>50.674999999999997</v>
          </cell>
          <cell r="M95">
            <v>11</v>
          </cell>
          <cell r="N95">
            <v>4.25</v>
          </cell>
          <cell r="O95">
            <v>9.1750000000000007</v>
          </cell>
          <cell r="P95">
            <v>0</v>
          </cell>
          <cell r="Q95">
            <v>0.5</v>
          </cell>
          <cell r="R95">
            <v>13.925000000000001</v>
          </cell>
          <cell r="S95">
            <v>13</v>
          </cell>
          <cell r="T95">
            <v>4</v>
          </cell>
          <cell r="U95">
            <v>8.4</v>
          </cell>
          <cell r="V95">
            <v>0</v>
          </cell>
          <cell r="W95">
            <v>12.4</v>
          </cell>
          <cell r="X95">
            <v>5</v>
          </cell>
          <cell r="Y95">
            <v>4.7</v>
          </cell>
          <cell r="Z95">
            <v>5.95</v>
          </cell>
          <cell r="AA95">
            <v>0</v>
          </cell>
          <cell r="AB95">
            <v>10.65</v>
          </cell>
          <cell r="AC95">
            <v>15</v>
          </cell>
          <cell r="AD95">
            <v>5.0999999999999996</v>
          </cell>
          <cell r="AE95">
            <v>8.6</v>
          </cell>
          <cell r="AF95">
            <v>0</v>
          </cell>
          <cell r="AG95">
            <v>13.7</v>
          </cell>
          <cell r="AH95">
            <v>3</v>
          </cell>
        </row>
        <row r="96">
          <cell r="F96">
            <v>351</v>
          </cell>
          <cell r="G96" t="str">
            <v>W3-B2</v>
          </cell>
          <cell r="H96" t="str">
            <v>Shulaika Daal</v>
          </cell>
          <cell r="I96" t="str">
            <v>Jeugd suppl. G</v>
          </cell>
          <cell r="J96">
            <v>0</v>
          </cell>
          <cell r="K96" t="str">
            <v>Gymnet</v>
          </cell>
          <cell r="L96">
            <v>41.125</v>
          </cell>
          <cell r="M96">
            <v>12</v>
          </cell>
          <cell r="N96">
            <v>1.6</v>
          </cell>
          <cell r="O96">
            <v>8.5749999999999993</v>
          </cell>
          <cell r="P96">
            <v>0</v>
          </cell>
          <cell r="Q96">
            <v>0.5</v>
          </cell>
          <cell r="R96">
            <v>10.675000000000001</v>
          </cell>
          <cell r="S96">
            <v>15</v>
          </cell>
          <cell r="T96">
            <v>2.2000000000000002</v>
          </cell>
          <cell r="U96">
            <v>8.25</v>
          </cell>
          <cell r="V96">
            <v>0</v>
          </cell>
          <cell r="W96">
            <v>10.45</v>
          </cell>
          <cell r="X96">
            <v>17</v>
          </cell>
          <cell r="Y96">
            <v>2.8</v>
          </cell>
          <cell r="Z96">
            <v>7.1</v>
          </cell>
          <cell r="AA96">
            <v>0</v>
          </cell>
          <cell r="AB96">
            <v>9.9</v>
          </cell>
          <cell r="AC96">
            <v>6</v>
          </cell>
          <cell r="AD96">
            <v>2.7</v>
          </cell>
          <cell r="AE96">
            <v>7.4</v>
          </cell>
          <cell r="AF96">
            <v>0</v>
          </cell>
          <cell r="AG96">
            <v>10.1</v>
          </cell>
          <cell r="AH96">
            <v>15</v>
          </cell>
        </row>
        <row r="97">
          <cell r="F97">
            <v>352</v>
          </cell>
          <cell r="G97" t="str">
            <v>W3-B2</v>
          </cell>
          <cell r="H97" t="str">
            <v>My An Chu</v>
          </cell>
          <cell r="I97" t="str">
            <v>Jeugd suppl. G</v>
          </cell>
          <cell r="J97">
            <v>0</v>
          </cell>
          <cell r="K97" t="str">
            <v>Gymnet</v>
          </cell>
          <cell r="L97">
            <v>40.024999999999999</v>
          </cell>
          <cell r="M97">
            <v>19</v>
          </cell>
          <cell r="N97">
            <v>2</v>
          </cell>
          <cell r="O97">
            <v>8.9250000000000007</v>
          </cell>
          <cell r="P97">
            <v>0</v>
          </cell>
          <cell r="Q97">
            <v>0.5</v>
          </cell>
          <cell r="R97">
            <v>11.425000000000001</v>
          </cell>
          <cell r="S97">
            <v>5</v>
          </cell>
          <cell r="T97">
            <v>2.2000000000000002</v>
          </cell>
          <cell r="U97">
            <v>7.6</v>
          </cell>
          <cell r="V97">
            <v>0</v>
          </cell>
          <cell r="W97">
            <v>9.8000000000000007</v>
          </cell>
          <cell r="X97">
            <v>22</v>
          </cell>
          <cell r="Y97">
            <v>2.1</v>
          </cell>
          <cell r="Z97">
            <v>6.3</v>
          </cell>
          <cell r="AA97">
            <v>0</v>
          </cell>
          <cell r="AB97">
            <v>8.4</v>
          </cell>
          <cell r="AC97">
            <v>18</v>
          </cell>
          <cell r="AD97">
            <v>2.7</v>
          </cell>
          <cell r="AE97">
            <v>7.7</v>
          </cell>
          <cell r="AF97">
            <v>0</v>
          </cell>
          <cell r="AG97">
            <v>10.4</v>
          </cell>
          <cell r="AH97">
            <v>13</v>
          </cell>
        </row>
        <row r="98">
          <cell r="F98">
            <v>353</v>
          </cell>
          <cell r="G98" t="str">
            <v>W3-B2</v>
          </cell>
          <cell r="H98" t="str">
            <v>Samara Sakoer</v>
          </cell>
          <cell r="I98" t="str">
            <v>Jeugd suppl. G</v>
          </cell>
          <cell r="J98">
            <v>0</v>
          </cell>
          <cell r="K98" t="str">
            <v>Gymnet</v>
          </cell>
          <cell r="L98">
            <v>42.325000000000003</v>
          </cell>
          <cell r="M98">
            <v>6</v>
          </cell>
          <cell r="N98">
            <v>2</v>
          </cell>
          <cell r="O98">
            <v>8.5250000000000004</v>
          </cell>
          <cell r="P98">
            <v>0</v>
          </cell>
          <cell r="Q98">
            <v>0.5</v>
          </cell>
          <cell r="R98">
            <v>11.025</v>
          </cell>
          <cell r="S98">
            <v>11</v>
          </cell>
          <cell r="T98">
            <v>2.8</v>
          </cell>
          <cell r="U98">
            <v>8.85</v>
          </cell>
          <cell r="V98">
            <v>0</v>
          </cell>
          <cell r="W98">
            <v>11.65</v>
          </cell>
          <cell r="X98">
            <v>4</v>
          </cell>
          <cell r="Y98">
            <v>2.8</v>
          </cell>
          <cell r="Z98">
            <v>7.2</v>
          </cell>
          <cell r="AA98">
            <v>0</v>
          </cell>
          <cell r="AB98">
            <v>10</v>
          </cell>
          <cell r="AC98">
            <v>5</v>
          </cell>
          <cell r="AD98">
            <v>2.8</v>
          </cell>
          <cell r="AE98">
            <v>6.85</v>
          </cell>
          <cell r="AF98">
            <v>0</v>
          </cell>
          <cell r="AG98">
            <v>9.65</v>
          </cell>
          <cell r="AH98">
            <v>21</v>
          </cell>
        </row>
        <row r="99">
          <cell r="F99">
            <v>354</v>
          </cell>
          <cell r="G99" t="str">
            <v>W3-B2</v>
          </cell>
          <cell r="H99" t="str">
            <v>Jenthe Balder</v>
          </cell>
          <cell r="I99" t="str">
            <v>Jeugd suppl. G</v>
          </cell>
          <cell r="J99">
            <v>0</v>
          </cell>
          <cell r="K99" t="str">
            <v>Gymnet</v>
          </cell>
          <cell r="L99">
            <v>28.324999999999999</v>
          </cell>
          <cell r="M99">
            <v>22</v>
          </cell>
          <cell r="N99">
            <v>1.6</v>
          </cell>
          <cell r="O99">
            <v>8.2749999999999986</v>
          </cell>
          <cell r="P99">
            <v>0</v>
          </cell>
          <cell r="Q99">
            <v>0</v>
          </cell>
          <cell r="R99">
            <v>9.875</v>
          </cell>
          <cell r="S99">
            <v>20</v>
          </cell>
          <cell r="T99">
            <v>2.2000000000000002</v>
          </cell>
          <cell r="U99">
            <v>8.15</v>
          </cell>
          <cell r="V99">
            <v>0</v>
          </cell>
          <cell r="W99">
            <v>10.35</v>
          </cell>
          <cell r="X99">
            <v>18</v>
          </cell>
          <cell r="Y99">
            <v>1.8</v>
          </cell>
          <cell r="Z99">
            <v>6.3</v>
          </cell>
          <cell r="AA99">
            <v>0</v>
          </cell>
          <cell r="AB99">
            <v>8.1</v>
          </cell>
          <cell r="AC99">
            <v>20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23</v>
          </cell>
        </row>
        <row r="100">
          <cell r="F100">
            <v>355</v>
          </cell>
          <cell r="G100" t="str">
            <v>W3-B2</v>
          </cell>
          <cell r="H100" t="str">
            <v>Heldana Atakliti</v>
          </cell>
          <cell r="I100" t="str">
            <v>Jeugd suppl. G</v>
          </cell>
          <cell r="J100">
            <v>0</v>
          </cell>
          <cell r="K100" t="str">
            <v>Gymnet</v>
          </cell>
          <cell r="L100">
            <v>41.95</v>
          </cell>
          <cell r="M100">
            <v>8</v>
          </cell>
          <cell r="N100">
            <v>2.2000000000000002</v>
          </cell>
          <cell r="O100">
            <v>8.6999999999999993</v>
          </cell>
          <cell r="P100">
            <v>0</v>
          </cell>
          <cell r="Q100">
            <v>0.5</v>
          </cell>
          <cell r="R100">
            <v>11.4</v>
          </cell>
          <cell r="S100">
            <v>6</v>
          </cell>
          <cell r="T100">
            <v>2.8</v>
          </cell>
          <cell r="U100">
            <v>8.9</v>
          </cell>
          <cell r="V100">
            <v>0</v>
          </cell>
          <cell r="W100">
            <v>11.7</v>
          </cell>
          <cell r="X100">
            <v>3</v>
          </cell>
          <cell r="Y100">
            <v>2.1</v>
          </cell>
          <cell r="Z100">
            <v>6.8</v>
          </cell>
          <cell r="AA100">
            <v>0</v>
          </cell>
          <cell r="AB100">
            <v>8.9</v>
          </cell>
          <cell r="AC100">
            <v>14</v>
          </cell>
          <cell r="AD100">
            <v>2.7</v>
          </cell>
          <cell r="AE100">
            <v>7.25</v>
          </cell>
          <cell r="AF100">
            <v>0</v>
          </cell>
          <cell r="AG100">
            <v>9.9499999999999993</v>
          </cell>
          <cell r="AH100">
            <v>17</v>
          </cell>
        </row>
        <row r="101">
          <cell r="F101">
            <v>356</v>
          </cell>
          <cell r="G101" t="str">
            <v>W3-B2</v>
          </cell>
          <cell r="H101" t="str">
            <v>Kelsey Scorea</v>
          </cell>
          <cell r="I101" t="str">
            <v>Jeugd suppl. G</v>
          </cell>
          <cell r="J101">
            <v>0</v>
          </cell>
          <cell r="K101" t="str">
            <v>Turncademy</v>
          </cell>
          <cell r="L101">
            <v>44.524999999999999</v>
          </cell>
          <cell r="M101">
            <v>2</v>
          </cell>
          <cell r="N101">
            <v>2</v>
          </cell>
          <cell r="O101">
            <v>9.125</v>
          </cell>
          <cell r="P101">
            <v>0</v>
          </cell>
          <cell r="Q101">
            <v>0.5</v>
          </cell>
          <cell r="R101">
            <v>11.625</v>
          </cell>
          <cell r="S101">
            <v>3</v>
          </cell>
          <cell r="T101">
            <v>2.2000000000000002</v>
          </cell>
          <cell r="U101">
            <v>9.1</v>
          </cell>
          <cell r="V101">
            <v>0</v>
          </cell>
          <cell r="W101">
            <v>11.3</v>
          </cell>
          <cell r="X101">
            <v>8</v>
          </cell>
          <cell r="Y101">
            <v>2.7</v>
          </cell>
          <cell r="Z101">
            <v>8.15</v>
          </cell>
          <cell r="AA101">
            <v>0</v>
          </cell>
          <cell r="AB101">
            <v>10.85</v>
          </cell>
          <cell r="AC101">
            <v>1</v>
          </cell>
          <cell r="AD101">
            <v>2.7</v>
          </cell>
          <cell r="AE101">
            <v>8.0500000000000007</v>
          </cell>
          <cell r="AF101">
            <v>0</v>
          </cell>
          <cell r="AG101">
            <v>10.75</v>
          </cell>
          <cell r="AH101">
            <v>7</v>
          </cell>
        </row>
        <row r="102">
          <cell r="F102">
            <v>357</v>
          </cell>
          <cell r="G102" t="str">
            <v>W3-B2</v>
          </cell>
          <cell r="H102" t="str">
            <v>Zoë Tol</v>
          </cell>
          <cell r="I102" t="str">
            <v>Jeugd suppl. G</v>
          </cell>
          <cell r="J102">
            <v>0</v>
          </cell>
          <cell r="K102" t="str">
            <v>Mauritius</v>
          </cell>
          <cell r="L102">
            <v>40.924999999999997</v>
          </cell>
          <cell r="M102">
            <v>13</v>
          </cell>
          <cell r="N102">
            <v>2</v>
          </cell>
          <cell r="O102">
            <v>9.0249999999999986</v>
          </cell>
          <cell r="P102">
            <v>0</v>
          </cell>
          <cell r="Q102">
            <v>0.5</v>
          </cell>
          <cell r="R102">
            <v>11.525</v>
          </cell>
          <cell r="S102">
            <v>4</v>
          </cell>
          <cell r="T102">
            <v>2.9</v>
          </cell>
          <cell r="U102">
            <v>8.35</v>
          </cell>
          <cell r="V102">
            <v>0</v>
          </cell>
          <cell r="W102">
            <v>11.25</v>
          </cell>
          <cell r="X102">
            <v>9</v>
          </cell>
          <cell r="Y102">
            <v>2.1</v>
          </cell>
          <cell r="Z102">
            <v>5.35</v>
          </cell>
          <cell r="AA102">
            <v>0</v>
          </cell>
          <cell r="AB102">
            <v>7.45</v>
          </cell>
          <cell r="AC102">
            <v>21</v>
          </cell>
          <cell r="AD102">
            <v>2.7</v>
          </cell>
          <cell r="AE102">
            <v>8</v>
          </cell>
          <cell r="AF102">
            <v>0</v>
          </cell>
          <cell r="AG102">
            <v>10.7</v>
          </cell>
          <cell r="AH102">
            <v>9</v>
          </cell>
        </row>
        <row r="103">
          <cell r="F103">
            <v>358</v>
          </cell>
          <cell r="G103" t="str">
            <v>W3-B2</v>
          </cell>
          <cell r="H103" t="str">
            <v>Myla Nijhuis</v>
          </cell>
          <cell r="I103" t="str">
            <v>Jeugd suppl. G</v>
          </cell>
          <cell r="J103">
            <v>0</v>
          </cell>
          <cell r="K103" t="str">
            <v>Mauritius</v>
          </cell>
          <cell r="L103">
            <v>40.4</v>
          </cell>
          <cell r="M103">
            <v>16</v>
          </cell>
          <cell r="N103">
            <v>1.6</v>
          </cell>
          <cell r="O103">
            <v>8.35</v>
          </cell>
          <cell r="P103">
            <v>0</v>
          </cell>
          <cell r="Q103">
            <v>0.5</v>
          </cell>
          <cell r="R103">
            <v>10.45</v>
          </cell>
          <cell r="S103">
            <v>16</v>
          </cell>
          <cell r="T103">
            <v>2</v>
          </cell>
          <cell r="U103">
            <v>8.15</v>
          </cell>
          <cell r="V103">
            <v>0</v>
          </cell>
          <cell r="W103">
            <v>10.15</v>
          </cell>
          <cell r="X103">
            <v>20</v>
          </cell>
          <cell r="Y103">
            <v>2.7</v>
          </cell>
          <cell r="Z103">
            <v>5.9</v>
          </cell>
          <cell r="AA103">
            <v>0</v>
          </cell>
          <cell r="AB103">
            <v>8.6</v>
          </cell>
          <cell r="AC103">
            <v>17</v>
          </cell>
          <cell r="AD103">
            <v>2.7</v>
          </cell>
          <cell r="AE103">
            <v>8.5</v>
          </cell>
          <cell r="AF103">
            <v>0</v>
          </cell>
          <cell r="AG103">
            <v>11.2</v>
          </cell>
          <cell r="AH103">
            <v>3</v>
          </cell>
        </row>
        <row r="104">
          <cell r="F104">
            <v>359</v>
          </cell>
          <cell r="G104" t="str">
            <v>W3-B2</v>
          </cell>
          <cell r="H104" t="str">
            <v>Zinzi Hoekstra</v>
          </cell>
          <cell r="I104" t="str">
            <v>Jeugd suppl. G</v>
          </cell>
          <cell r="J104">
            <v>0</v>
          </cell>
          <cell r="K104" t="str">
            <v>Mauritius</v>
          </cell>
          <cell r="L104">
            <v>31.5</v>
          </cell>
          <cell r="M104">
            <v>21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23</v>
          </cell>
          <cell r="T104">
            <v>2.7</v>
          </cell>
          <cell r="U104">
            <v>8.0500000000000007</v>
          </cell>
          <cell r="V104">
            <v>0</v>
          </cell>
          <cell r="W104">
            <v>10.75</v>
          </cell>
          <cell r="X104">
            <v>14</v>
          </cell>
          <cell r="Y104">
            <v>2.7</v>
          </cell>
          <cell r="Z104">
            <v>7.5</v>
          </cell>
          <cell r="AA104">
            <v>0</v>
          </cell>
          <cell r="AB104">
            <v>10.199999999999999</v>
          </cell>
          <cell r="AC104">
            <v>3</v>
          </cell>
          <cell r="AD104">
            <v>2.7</v>
          </cell>
          <cell r="AE104">
            <v>7.85</v>
          </cell>
          <cell r="AF104">
            <v>0</v>
          </cell>
          <cell r="AG104">
            <v>10.55</v>
          </cell>
          <cell r="AH104">
            <v>11</v>
          </cell>
        </row>
        <row r="105">
          <cell r="F105">
            <v>360</v>
          </cell>
          <cell r="G105" t="str">
            <v>W3-B2</v>
          </cell>
          <cell r="H105" t="str">
            <v>Nina Veerman</v>
          </cell>
          <cell r="I105" t="str">
            <v>Jeugd suppl. G</v>
          </cell>
          <cell r="J105">
            <v>0</v>
          </cell>
          <cell r="K105" t="str">
            <v>Mauritius</v>
          </cell>
          <cell r="L105">
            <v>40.475000000000001</v>
          </cell>
          <cell r="M105">
            <v>15</v>
          </cell>
          <cell r="N105">
            <v>1.6</v>
          </cell>
          <cell r="O105">
            <v>8.9750000000000014</v>
          </cell>
          <cell r="P105">
            <v>0</v>
          </cell>
          <cell r="Q105">
            <v>0.5</v>
          </cell>
          <cell r="R105">
            <v>11.074999999999999</v>
          </cell>
          <cell r="S105">
            <v>9</v>
          </cell>
          <cell r="T105">
            <v>2.4</v>
          </cell>
          <cell r="U105">
            <v>7.9</v>
          </cell>
          <cell r="V105">
            <v>0</v>
          </cell>
          <cell r="W105">
            <v>10.3</v>
          </cell>
          <cell r="X105">
            <v>19</v>
          </cell>
          <cell r="Y105">
            <v>2.1</v>
          </cell>
          <cell r="Z105">
            <v>6.25</v>
          </cell>
          <cell r="AA105">
            <v>0</v>
          </cell>
          <cell r="AB105">
            <v>8.35</v>
          </cell>
          <cell r="AC105">
            <v>19</v>
          </cell>
          <cell r="AD105">
            <v>2.7</v>
          </cell>
          <cell r="AE105">
            <v>8.0500000000000007</v>
          </cell>
          <cell r="AF105">
            <v>0</v>
          </cell>
          <cell r="AG105">
            <v>10.75</v>
          </cell>
          <cell r="AH105">
            <v>7</v>
          </cell>
        </row>
        <row r="106">
          <cell r="F106">
            <v>361</v>
          </cell>
          <cell r="G106" t="str">
            <v>W3-B2</v>
          </cell>
          <cell r="H106" t="str">
            <v>Eva de Jong</v>
          </cell>
          <cell r="I106" t="str">
            <v>Jeugd suppl. G</v>
          </cell>
          <cell r="J106">
            <v>0</v>
          </cell>
          <cell r="K106" t="str">
            <v>HerculesB</v>
          </cell>
          <cell r="L106">
            <v>40.4</v>
          </cell>
          <cell r="M106">
            <v>16</v>
          </cell>
          <cell r="N106">
            <v>1.6</v>
          </cell>
          <cell r="O106">
            <v>8.8000000000000007</v>
          </cell>
          <cell r="P106">
            <v>0</v>
          </cell>
          <cell r="Q106">
            <v>0.5</v>
          </cell>
          <cell r="R106">
            <v>10.9</v>
          </cell>
          <cell r="S106">
            <v>13</v>
          </cell>
          <cell r="T106">
            <v>2.2000000000000002</v>
          </cell>
          <cell r="U106">
            <v>8.5</v>
          </cell>
          <cell r="V106">
            <v>0</v>
          </cell>
          <cell r="W106">
            <v>10.7</v>
          </cell>
          <cell r="X106">
            <v>15</v>
          </cell>
          <cell r="Y106">
            <v>2.7</v>
          </cell>
          <cell r="Z106">
            <v>6.15</v>
          </cell>
          <cell r="AA106">
            <v>0</v>
          </cell>
          <cell r="AB106">
            <v>8.85</v>
          </cell>
          <cell r="AC106">
            <v>15</v>
          </cell>
          <cell r="AD106">
            <v>2.6</v>
          </cell>
          <cell r="AE106">
            <v>7.35</v>
          </cell>
          <cell r="AF106">
            <v>0</v>
          </cell>
          <cell r="AG106">
            <v>9.9499999999999993</v>
          </cell>
          <cell r="AH106">
            <v>17</v>
          </cell>
        </row>
        <row r="107">
          <cell r="F107">
            <v>362</v>
          </cell>
          <cell r="G107" t="str">
            <v>W3-B2</v>
          </cell>
          <cell r="H107" t="str">
            <v>Valentina Smits</v>
          </cell>
          <cell r="I107" t="str">
            <v>Jeugd suppl. G</v>
          </cell>
          <cell r="J107">
            <v>0</v>
          </cell>
          <cell r="K107" t="str">
            <v>HerculesB</v>
          </cell>
          <cell r="L107">
            <v>40.924999999999997</v>
          </cell>
          <cell r="M107">
            <v>13</v>
          </cell>
          <cell r="N107">
            <v>1.6</v>
          </cell>
          <cell r="O107">
            <v>8.0749999999999993</v>
          </cell>
          <cell r="P107">
            <v>0</v>
          </cell>
          <cell r="Q107">
            <v>0</v>
          </cell>
          <cell r="R107">
            <v>9.6750000000000007</v>
          </cell>
          <cell r="S107">
            <v>21</v>
          </cell>
          <cell r="T107">
            <v>2.8</v>
          </cell>
          <cell r="U107">
            <v>8.9499999999999993</v>
          </cell>
          <cell r="V107">
            <v>0</v>
          </cell>
          <cell r="W107">
            <v>11.75</v>
          </cell>
          <cell r="X107">
            <v>2</v>
          </cell>
          <cell r="Y107">
            <v>2.7</v>
          </cell>
          <cell r="Z107">
            <v>6.1</v>
          </cell>
          <cell r="AA107">
            <v>0</v>
          </cell>
          <cell r="AB107">
            <v>8.8000000000000007</v>
          </cell>
          <cell r="AC107">
            <v>16</v>
          </cell>
          <cell r="AD107">
            <v>2.7</v>
          </cell>
          <cell r="AE107">
            <v>8</v>
          </cell>
          <cell r="AF107">
            <v>0</v>
          </cell>
          <cell r="AG107">
            <v>10.7</v>
          </cell>
          <cell r="AH107">
            <v>9</v>
          </cell>
        </row>
        <row r="108">
          <cell r="F108">
            <v>363</v>
          </cell>
          <cell r="G108" t="str">
            <v>W3-B2</v>
          </cell>
          <cell r="H108" t="str">
            <v>Elisa Goriya</v>
          </cell>
          <cell r="I108" t="str">
            <v>Jeugd suppl. G</v>
          </cell>
          <cell r="J108">
            <v>0</v>
          </cell>
          <cell r="K108" t="str">
            <v>Wilskracht</v>
          </cell>
          <cell r="L108">
            <v>0</v>
          </cell>
          <cell r="M108">
            <v>99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23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23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24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23</v>
          </cell>
        </row>
        <row r="109">
          <cell r="F109">
            <v>364</v>
          </cell>
          <cell r="G109" t="str">
            <v>W3-B2</v>
          </cell>
          <cell r="H109" t="str">
            <v>Giusi Furfaro</v>
          </cell>
          <cell r="I109" t="str">
            <v>Jeugd suppl. G</v>
          </cell>
          <cell r="J109">
            <v>0</v>
          </cell>
          <cell r="K109" t="str">
            <v>Wilskracht</v>
          </cell>
          <cell r="L109">
            <v>42.075000000000003</v>
          </cell>
          <cell r="M109">
            <v>7</v>
          </cell>
          <cell r="N109">
            <v>2</v>
          </cell>
          <cell r="O109">
            <v>8.7750000000000004</v>
          </cell>
          <cell r="P109">
            <v>0</v>
          </cell>
          <cell r="Q109">
            <v>0.5</v>
          </cell>
          <cell r="R109">
            <v>11.275</v>
          </cell>
          <cell r="S109">
            <v>8</v>
          </cell>
          <cell r="T109">
            <v>2.8</v>
          </cell>
          <cell r="U109">
            <v>8.4499999999999993</v>
          </cell>
          <cell r="V109">
            <v>0</v>
          </cell>
          <cell r="W109">
            <v>11.25</v>
          </cell>
          <cell r="X109">
            <v>9</v>
          </cell>
          <cell r="Y109">
            <v>2.1</v>
          </cell>
          <cell r="Z109">
            <v>7.65</v>
          </cell>
          <cell r="AA109">
            <v>0</v>
          </cell>
          <cell r="AB109">
            <v>9.75</v>
          </cell>
          <cell r="AC109">
            <v>8</v>
          </cell>
          <cell r="AD109">
            <v>2.7</v>
          </cell>
          <cell r="AE109">
            <v>7.1</v>
          </cell>
          <cell r="AF109">
            <v>0</v>
          </cell>
          <cell r="AG109">
            <v>9.8000000000000007</v>
          </cell>
          <cell r="AH109">
            <v>20</v>
          </cell>
        </row>
        <row r="110">
          <cell r="F110">
            <v>365</v>
          </cell>
          <cell r="G110" t="str">
            <v>W3-B2</v>
          </cell>
          <cell r="H110" t="str">
            <v>Feline Hogervorst</v>
          </cell>
          <cell r="I110" t="str">
            <v>Jeugd suppl. G</v>
          </cell>
          <cell r="J110">
            <v>0</v>
          </cell>
          <cell r="K110" t="str">
            <v>Swift</v>
          </cell>
          <cell r="L110">
            <v>41.4</v>
          </cell>
          <cell r="M110">
            <v>11</v>
          </cell>
          <cell r="N110">
            <v>1.6</v>
          </cell>
          <cell r="O110">
            <v>8.25</v>
          </cell>
          <cell r="P110">
            <v>0</v>
          </cell>
          <cell r="Q110">
            <v>0.5</v>
          </cell>
          <cell r="R110">
            <v>10.35</v>
          </cell>
          <cell r="S110">
            <v>17</v>
          </cell>
          <cell r="T110">
            <v>2.7</v>
          </cell>
          <cell r="U110">
            <v>8</v>
          </cell>
          <cell r="V110">
            <v>0</v>
          </cell>
          <cell r="W110">
            <v>10.7</v>
          </cell>
          <cell r="X110">
            <v>15</v>
          </cell>
          <cell r="Y110">
            <v>2.7</v>
          </cell>
          <cell r="Z110">
            <v>7.75</v>
          </cell>
          <cell r="AA110">
            <v>0</v>
          </cell>
          <cell r="AB110">
            <v>10.45</v>
          </cell>
          <cell r="AC110">
            <v>2</v>
          </cell>
          <cell r="AD110">
            <v>2.1</v>
          </cell>
          <cell r="AE110">
            <v>7.8</v>
          </cell>
          <cell r="AF110">
            <v>0</v>
          </cell>
          <cell r="AG110">
            <v>9.9</v>
          </cell>
          <cell r="AH110">
            <v>19</v>
          </cell>
        </row>
        <row r="111">
          <cell r="F111">
            <v>366</v>
          </cell>
          <cell r="G111" t="str">
            <v>W3-B2</v>
          </cell>
          <cell r="H111" t="str">
            <v>Sarah Ris</v>
          </cell>
          <cell r="I111" t="str">
            <v>Jeugd suppl. G</v>
          </cell>
          <cell r="J111">
            <v>0</v>
          </cell>
          <cell r="K111" t="str">
            <v>Swift</v>
          </cell>
          <cell r="L111">
            <v>44.95</v>
          </cell>
          <cell r="M111">
            <v>1</v>
          </cell>
          <cell r="N111">
            <v>2</v>
          </cell>
          <cell r="O111">
            <v>9.3000000000000007</v>
          </cell>
          <cell r="P111">
            <v>0</v>
          </cell>
          <cell r="Q111">
            <v>0.5</v>
          </cell>
          <cell r="R111">
            <v>11.8</v>
          </cell>
          <cell r="S111">
            <v>2</v>
          </cell>
          <cell r="T111">
            <v>2.8</v>
          </cell>
          <cell r="U111">
            <v>8.75</v>
          </cell>
          <cell r="V111">
            <v>0</v>
          </cell>
          <cell r="W111">
            <v>11.55</v>
          </cell>
          <cell r="X111">
            <v>6</v>
          </cell>
          <cell r="Y111">
            <v>2.7</v>
          </cell>
          <cell r="Z111">
            <v>7.4</v>
          </cell>
          <cell r="AA111">
            <v>0</v>
          </cell>
          <cell r="AB111">
            <v>10.1</v>
          </cell>
          <cell r="AC111">
            <v>4</v>
          </cell>
          <cell r="AD111">
            <v>2.7</v>
          </cell>
          <cell r="AE111">
            <v>8.8000000000000007</v>
          </cell>
          <cell r="AF111">
            <v>0</v>
          </cell>
          <cell r="AG111">
            <v>11.5</v>
          </cell>
          <cell r="AH111">
            <v>2</v>
          </cell>
        </row>
        <row r="112">
          <cell r="F112">
            <v>367</v>
          </cell>
          <cell r="G112" t="str">
            <v>W3-B2</v>
          </cell>
          <cell r="H112" t="str">
            <v>Demi Kroon</v>
          </cell>
          <cell r="I112" t="str">
            <v>Jeugd suppl. G</v>
          </cell>
          <cell r="J112">
            <v>0</v>
          </cell>
          <cell r="K112" t="str">
            <v>Swift</v>
          </cell>
          <cell r="L112">
            <v>43.174999999999997</v>
          </cell>
          <cell r="M112">
            <v>4</v>
          </cell>
          <cell r="N112">
            <v>2</v>
          </cell>
          <cell r="O112">
            <v>8.5749999999999993</v>
          </cell>
          <cell r="P112">
            <v>0</v>
          </cell>
          <cell r="Q112">
            <v>0.5</v>
          </cell>
          <cell r="R112">
            <v>11.074999999999999</v>
          </cell>
          <cell r="S112">
            <v>9</v>
          </cell>
          <cell r="T112">
            <v>2.8</v>
          </cell>
          <cell r="U112">
            <v>8.8000000000000007</v>
          </cell>
          <cell r="V112">
            <v>0</v>
          </cell>
          <cell r="W112">
            <v>11.6</v>
          </cell>
          <cell r="X112">
            <v>5</v>
          </cell>
          <cell r="Y112">
            <v>2.7</v>
          </cell>
          <cell r="Z112">
            <v>6.8</v>
          </cell>
          <cell r="AA112">
            <v>0</v>
          </cell>
          <cell r="AB112">
            <v>9.5</v>
          </cell>
          <cell r="AC112">
            <v>9</v>
          </cell>
          <cell r="AD112">
            <v>2.7</v>
          </cell>
          <cell r="AE112">
            <v>8.3000000000000007</v>
          </cell>
          <cell r="AF112">
            <v>0</v>
          </cell>
          <cell r="AG112">
            <v>11</v>
          </cell>
          <cell r="AH112">
            <v>4</v>
          </cell>
        </row>
        <row r="113">
          <cell r="F113">
            <v>368</v>
          </cell>
          <cell r="G113" t="str">
            <v>W3-B2</v>
          </cell>
          <cell r="H113" t="str">
            <v>Mara Smit</v>
          </cell>
          <cell r="I113" t="str">
            <v>Jeugd suppl. G</v>
          </cell>
          <cell r="J113">
            <v>0</v>
          </cell>
          <cell r="K113" t="str">
            <v>Swift</v>
          </cell>
          <cell r="L113">
            <v>43.024999999999999</v>
          </cell>
          <cell r="M113">
            <v>5</v>
          </cell>
          <cell r="N113">
            <v>2</v>
          </cell>
          <cell r="O113">
            <v>8.8249999999999993</v>
          </cell>
          <cell r="P113">
            <v>0</v>
          </cell>
          <cell r="Q113">
            <v>0.5</v>
          </cell>
          <cell r="R113">
            <v>11.324999999999999</v>
          </cell>
          <cell r="S113">
            <v>7</v>
          </cell>
          <cell r="T113">
            <v>2.8</v>
          </cell>
          <cell r="U113">
            <v>8.75</v>
          </cell>
          <cell r="V113">
            <v>0</v>
          </cell>
          <cell r="W113">
            <v>11.55</v>
          </cell>
          <cell r="X113">
            <v>6</v>
          </cell>
          <cell r="Y113">
            <v>2.1</v>
          </cell>
          <cell r="Z113">
            <v>7.2</v>
          </cell>
          <cell r="AA113">
            <v>0</v>
          </cell>
          <cell r="AB113">
            <v>9.3000000000000007</v>
          </cell>
          <cell r="AC113">
            <v>11</v>
          </cell>
          <cell r="AD113">
            <v>2.7</v>
          </cell>
          <cell r="AE113">
            <v>8.15</v>
          </cell>
          <cell r="AF113">
            <v>0</v>
          </cell>
          <cell r="AG113">
            <v>10.85</v>
          </cell>
          <cell r="AH113">
            <v>6</v>
          </cell>
        </row>
        <row r="114">
          <cell r="F114">
            <v>369</v>
          </cell>
          <cell r="G114" t="str">
            <v>W3-B2</v>
          </cell>
          <cell r="H114" t="str">
            <v>Mira den Dulk</v>
          </cell>
          <cell r="I114" t="str">
            <v>Jeugd suppl. G</v>
          </cell>
          <cell r="J114">
            <v>0</v>
          </cell>
          <cell r="K114" t="str">
            <v>K&amp;V</v>
          </cell>
          <cell r="L114">
            <v>41.825000000000003</v>
          </cell>
          <cell r="M114">
            <v>9</v>
          </cell>
          <cell r="N114">
            <v>1.6</v>
          </cell>
          <cell r="O114">
            <v>8.4250000000000007</v>
          </cell>
          <cell r="P114">
            <v>0</v>
          </cell>
          <cell r="Q114">
            <v>0</v>
          </cell>
          <cell r="R114">
            <v>10.025</v>
          </cell>
          <cell r="S114">
            <v>19</v>
          </cell>
          <cell r="T114">
            <v>2.7</v>
          </cell>
          <cell r="U114">
            <v>8.3000000000000007</v>
          </cell>
          <cell r="V114">
            <v>0</v>
          </cell>
          <cell r="W114">
            <v>11</v>
          </cell>
          <cell r="X114">
            <v>12</v>
          </cell>
          <cell r="Y114">
            <v>2.7</v>
          </cell>
          <cell r="Z114">
            <v>7.2</v>
          </cell>
          <cell r="AA114">
            <v>0</v>
          </cell>
          <cell r="AB114">
            <v>9.9</v>
          </cell>
          <cell r="AC114">
            <v>6</v>
          </cell>
          <cell r="AD114">
            <v>2.8</v>
          </cell>
          <cell r="AE114">
            <v>8.1</v>
          </cell>
          <cell r="AF114">
            <v>0</v>
          </cell>
          <cell r="AG114">
            <v>10.9</v>
          </cell>
          <cell r="AH114">
            <v>5</v>
          </cell>
        </row>
        <row r="115">
          <cell r="F115">
            <v>370</v>
          </cell>
          <cell r="G115" t="str">
            <v>W3-B2</v>
          </cell>
          <cell r="H115" t="str">
            <v>Alyssa de Wit</v>
          </cell>
          <cell r="I115" t="str">
            <v>Jeugd suppl. G</v>
          </cell>
          <cell r="J115">
            <v>0</v>
          </cell>
          <cell r="K115" t="str">
            <v>K&amp;V</v>
          </cell>
          <cell r="L115">
            <v>41.625</v>
          </cell>
          <cell r="M115">
            <v>10</v>
          </cell>
          <cell r="N115">
            <v>1.6</v>
          </cell>
          <cell r="O115">
            <v>8.6750000000000007</v>
          </cell>
          <cell r="P115">
            <v>0</v>
          </cell>
          <cell r="Q115">
            <v>0</v>
          </cell>
          <cell r="R115">
            <v>10.275</v>
          </cell>
          <cell r="S115">
            <v>18</v>
          </cell>
          <cell r="T115">
            <v>2.7</v>
          </cell>
          <cell r="U115">
            <v>9.1</v>
          </cell>
          <cell r="V115">
            <v>0</v>
          </cell>
          <cell r="W115">
            <v>11.8</v>
          </cell>
          <cell r="X115">
            <v>1</v>
          </cell>
          <cell r="Y115">
            <v>2.1</v>
          </cell>
          <cell r="Z115">
            <v>6.95</v>
          </cell>
          <cell r="AA115">
            <v>0</v>
          </cell>
          <cell r="AB115">
            <v>9.0500000000000007</v>
          </cell>
          <cell r="AC115">
            <v>13</v>
          </cell>
          <cell r="AD115">
            <v>2.7</v>
          </cell>
          <cell r="AE115">
            <v>7.8</v>
          </cell>
          <cell r="AF115">
            <v>0</v>
          </cell>
          <cell r="AG115">
            <v>10.5</v>
          </cell>
          <cell r="AH115">
            <v>12</v>
          </cell>
        </row>
        <row r="116">
          <cell r="F116">
            <v>371</v>
          </cell>
          <cell r="G116" t="str">
            <v>W3-B2</v>
          </cell>
          <cell r="H116" t="str">
            <v>Sem Kleijn</v>
          </cell>
          <cell r="I116" t="str">
            <v>Jeugd suppl. G</v>
          </cell>
          <cell r="J116">
            <v>0</v>
          </cell>
          <cell r="K116" t="str">
            <v>K&amp;V</v>
          </cell>
          <cell r="L116">
            <v>34.975000000000001</v>
          </cell>
          <cell r="M116">
            <v>20</v>
          </cell>
          <cell r="N116">
            <v>1.6</v>
          </cell>
          <cell r="O116">
            <v>7.875</v>
          </cell>
          <cell r="P116">
            <v>0</v>
          </cell>
          <cell r="Q116">
            <v>0</v>
          </cell>
          <cell r="R116">
            <v>9.4749999999999996</v>
          </cell>
          <cell r="S116">
            <v>22</v>
          </cell>
          <cell r="T116">
            <v>2.8</v>
          </cell>
          <cell r="U116">
            <v>8.4</v>
          </cell>
          <cell r="V116">
            <v>0</v>
          </cell>
          <cell r="W116">
            <v>11.2</v>
          </cell>
          <cell r="X116">
            <v>11</v>
          </cell>
          <cell r="Y116">
            <v>1.4</v>
          </cell>
          <cell r="Z116">
            <v>6.9</v>
          </cell>
          <cell r="AA116">
            <v>4</v>
          </cell>
          <cell r="AB116">
            <v>4.3</v>
          </cell>
          <cell r="AC116">
            <v>23</v>
          </cell>
          <cell r="AD116">
            <v>2.1</v>
          </cell>
          <cell r="AE116">
            <v>7.9</v>
          </cell>
          <cell r="AF116">
            <v>0</v>
          </cell>
          <cell r="AG116">
            <v>10</v>
          </cell>
          <cell r="AH116">
            <v>16</v>
          </cell>
        </row>
        <row r="117">
          <cell r="F117">
            <v>372</v>
          </cell>
          <cell r="G117" t="str">
            <v>W3-B2</v>
          </cell>
          <cell r="H117" t="str">
            <v>Mikki Kieft</v>
          </cell>
          <cell r="I117" t="str">
            <v>Jeugd suppl. G</v>
          </cell>
          <cell r="J117">
            <v>0</v>
          </cell>
          <cell r="K117" t="str">
            <v>K&amp;V</v>
          </cell>
          <cell r="L117">
            <v>40.200000000000003</v>
          </cell>
          <cell r="M117">
            <v>18</v>
          </cell>
          <cell r="N117">
            <v>1.6</v>
          </cell>
          <cell r="O117">
            <v>8.65</v>
          </cell>
          <cell r="P117">
            <v>0</v>
          </cell>
          <cell r="Q117">
            <v>0.5</v>
          </cell>
          <cell r="R117">
            <v>10.75</v>
          </cell>
          <cell r="S117">
            <v>14</v>
          </cell>
          <cell r="T117">
            <v>1.6</v>
          </cell>
          <cell r="U117">
            <v>8.5</v>
          </cell>
          <cell r="V117">
            <v>0</v>
          </cell>
          <cell r="W117">
            <v>10.1</v>
          </cell>
          <cell r="X117">
            <v>21</v>
          </cell>
          <cell r="Y117">
            <v>2.2000000000000002</v>
          </cell>
          <cell r="Z117">
            <v>7</v>
          </cell>
          <cell r="AA117">
            <v>0</v>
          </cell>
          <cell r="AB117">
            <v>9.1999999999999993</v>
          </cell>
          <cell r="AC117">
            <v>12</v>
          </cell>
          <cell r="AD117">
            <v>2.7</v>
          </cell>
          <cell r="AE117">
            <v>7.45</v>
          </cell>
          <cell r="AF117">
            <v>0</v>
          </cell>
          <cell r="AG117">
            <v>10.15</v>
          </cell>
          <cell r="AH117">
            <v>14</v>
          </cell>
        </row>
        <row r="118">
          <cell r="F118">
            <v>373</v>
          </cell>
          <cell r="G118" t="str">
            <v>W3-B2</v>
          </cell>
          <cell r="H118" t="str">
            <v>Jemelly Poeketi</v>
          </cell>
          <cell r="I118" t="str">
            <v>Jeugd suppl. G</v>
          </cell>
          <cell r="J118">
            <v>0</v>
          </cell>
          <cell r="K118" t="str">
            <v>K&amp;V</v>
          </cell>
          <cell r="L118">
            <v>0</v>
          </cell>
          <cell r="M118">
            <v>99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23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23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24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23</v>
          </cell>
        </row>
        <row r="119">
          <cell r="F119">
            <v>374</v>
          </cell>
          <cell r="G119" t="str">
            <v>W3-B2</v>
          </cell>
          <cell r="H119" t="str">
            <v>Jennifer Teeken</v>
          </cell>
          <cell r="I119" t="str">
            <v>Jeugd suppl. G</v>
          </cell>
          <cell r="J119">
            <v>0</v>
          </cell>
          <cell r="K119" t="str">
            <v>DEV</v>
          </cell>
          <cell r="L119">
            <v>25.9</v>
          </cell>
          <cell r="M119">
            <v>23</v>
          </cell>
          <cell r="N119">
            <v>1.6</v>
          </cell>
          <cell r="O119">
            <v>8.85</v>
          </cell>
          <cell r="P119">
            <v>0</v>
          </cell>
          <cell r="Q119">
            <v>0.5</v>
          </cell>
          <cell r="R119">
            <v>10.95</v>
          </cell>
          <cell r="S119">
            <v>12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23</v>
          </cell>
          <cell r="Y119">
            <v>0.5</v>
          </cell>
          <cell r="Z119">
            <v>5.35</v>
          </cell>
          <cell r="AA119">
            <v>0</v>
          </cell>
          <cell r="AB119">
            <v>5.85</v>
          </cell>
          <cell r="AC119">
            <v>22</v>
          </cell>
          <cell r="AD119">
            <v>2.1</v>
          </cell>
          <cell r="AE119">
            <v>7</v>
          </cell>
          <cell r="AF119">
            <v>0</v>
          </cell>
          <cell r="AG119">
            <v>9.1</v>
          </cell>
          <cell r="AH119">
            <v>22</v>
          </cell>
        </row>
        <row r="120">
          <cell r="F120">
            <v>375</v>
          </cell>
          <cell r="G120" t="str">
            <v>W3-B2</v>
          </cell>
          <cell r="H120" t="str">
            <v>Lisa Wokke</v>
          </cell>
          <cell r="I120" t="str">
            <v>Jeugd suppl. G</v>
          </cell>
          <cell r="J120">
            <v>0</v>
          </cell>
          <cell r="K120" t="str">
            <v>GTH</v>
          </cell>
          <cell r="L120">
            <v>43.7</v>
          </cell>
          <cell r="M120">
            <v>3</v>
          </cell>
          <cell r="N120">
            <v>2.2000000000000002</v>
          </cell>
          <cell r="O120">
            <v>9.1999999999999993</v>
          </cell>
          <cell r="P120">
            <v>0</v>
          </cell>
          <cell r="Q120">
            <v>0.5</v>
          </cell>
          <cell r="R120">
            <v>11.9</v>
          </cell>
          <cell r="S120">
            <v>1</v>
          </cell>
          <cell r="T120">
            <v>2.7</v>
          </cell>
          <cell r="U120">
            <v>8.1</v>
          </cell>
          <cell r="V120">
            <v>0</v>
          </cell>
          <cell r="W120">
            <v>10.8</v>
          </cell>
          <cell r="X120">
            <v>13</v>
          </cell>
          <cell r="Y120">
            <v>2.7</v>
          </cell>
          <cell r="Z120">
            <v>6.65</v>
          </cell>
          <cell r="AA120">
            <v>0</v>
          </cell>
          <cell r="AB120">
            <v>9.35</v>
          </cell>
          <cell r="AC120">
            <v>10</v>
          </cell>
          <cell r="AD120">
            <v>2.9</v>
          </cell>
          <cell r="AE120">
            <v>8.75</v>
          </cell>
          <cell r="AF120">
            <v>0</v>
          </cell>
          <cell r="AG120">
            <v>11.65</v>
          </cell>
          <cell r="AH120">
            <v>1</v>
          </cell>
        </row>
        <row r="121">
          <cell r="F121">
            <v>401</v>
          </cell>
          <cell r="G121" t="str">
            <v>W4-B1</v>
          </cell>
          <cell r="H121" t="str">
            <v>Jaydee Luteijn</v>
          </cell>
          <cell r="I121" t="str">
            <v>Pupil 3 nivo 5</v>
          </cell>
          <cell r="J121">
            <v>0</v>
          </cell>
          <cell r="K121" t="str">
            <v>DEV</v>
          </cell>
          <cell r="L121">
            <v>49.575000000000003</v>
          </cell>
          <cell r="M121">
            <v>8</v>
          </cell>
          <cell r="N121">
            <v>4.25</v>
          </cell>
          <cell r="O121">
            <v>9.2750000000000004</v>
          </cell>
          <cell r="P121">
            <v>0</v>
          </cell>
          <cell r="Q121">
            <v>0.5</v>
          </cell>
          <cell r="R121">
            <v>14.025</v>
          </cell>
          <cell r="S121">
            <v>12</v>
          </cell>
          <cell r="T121">
            <v>4.2</v>
          </cell>
          <cell r="U121">
            <v>6.95</v>
          </cell>
          <cell r="V121">
            <v>0</v>
          </cell>
          <cell r="W121">
            <v>11.15</v>
          </cell>
          <cell r="X121">
            <v>8</v>
          </cell>
          <cell r="Y121">
            <v>5.3</v>
          </cell>
          <cell r="Z121">
            <v>5.9</v>
          </cell>
          <cell r="AA121">
            <v>0</v>
          </cell>
          <cell r="AB121">
            <v>11.2</v>
          </cell>
          <cell r="AC121">
            <v>7</v>
          </cell>
          <cell r="AD121">
            <v>4.5</v>
          </cell>
          <cell r="AE121">
            <v>8.6999999999999993</v>
          </cell>
          <cell r="AF121">
            <v>0</v>
          </cell>
          <cell r="AG121">
            <v>13.2</v>
          </cell>
          <cell r="AH121">
            <v>9</v>
          </cell>
        </row>
        <row r="122">
          <cell r="F122">
            <v>402</v>
          </cell>
          <cell r="G122" t="str">
            <v>W4-B1</v>
          </cell>
          <cell r="H122" t="str">
            <v>Sarah Chahboun</v>
          </cell>
          <cell r="I122" t="str">
            <v>Pupil 3 nivo 5</v>
          </cell>
          <cell r="J122">
            <v>0</v>
          </cell>
          <cell r="K122" t="str">
            <v>DEV</v>
          </cell>
          <cell r="L122">
            <v>33.5</v>
          </cell>
          <cell r="M122">
            <v>22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22</v>
          </cell>
          <cell r="T122">
            <v>3.6</v>
          </cell>
          <cell r="U122">
            <v>7</v>
          </cell>
          <cell r="V122">
            <v>0</v>
          </cell>
          <cell r="W122">
            <v>10.6</v>
          </cell>
          <cell r="X122">
            <v>14</v>
          </cell>
          <cell r="Y122">
            <v>4.2</v>
          </cell>
          <cell r="Z122">
            <v>5.6</v>
          </cell>
          <cell r="AA122">
            <v>0</v>
          </cell>
          <cell r="AB122">
            <v>9.8000000000000007</v>
          </cell>
          <cell r="AC122">
            <v>13</v>
          </cell>
          <cell r="AD122">
            <v>4.8</v>
          </cell>
          <cell r="AE122">
            <v>8.3000000000000007</v>
          </cell>
          <cell r="AF122">
            <v>0</v>
          </cell>
          <cell r="AG122">
            <v>13.1</v>
          </cell>
          <cell r="AH122">
            <v>12</v>
          </cell>
        </row>
        <row r="123">
          <cell r="F123">
            <v>403</v>
          </cell>
          <cell r="G123" t="str">
            <v>W4-B1</v>
          </cell>
          <cell r="H123" t="str">
            <v>Aaliyah Shah</v>
          </cell>
          <cell r="I123" t="str">
            <v>Pupil 3 nivo 5</v>
          </cell>
          <cell r="J123">
            <v>0</v>
          </cell>
          <cell r="K123" t="str">
            <v>HerculesB</v>
          </cell>
          <cell r="L123">
            <v>46.825000000000003</v>
          </cell>
          <cell r="M123">
            <v>14</v>
          </cell>
          <cell r="N123">
            <v>3.75</v>
          </cell>
          <cell r="O123">
            <v>9.125</v>
          </cell>
          <cell r="P123">
            <v>0</v>
          </cell>
          <cell r="Q123">
            <v>0.5</v>
          </cell>
          <cell r="R123">
            <v>13.375</v>
          </cell>
          <cell r="S123">
            <v>19</v>
          </cell>
          <cell r="T123">
            <v>4.2</v>
          </cell>
          <cell r="U123">
            <v>6.35</v>
          </cell>
          <cell r="V123">
            <v>0</v>
          </cell>
          <cell r="W123">
            <v>10.55</v>
          </cell>
          <cell r="X123">
            <v>15</v>
          </cell>
          <cell r="Y123">
            <v>4.4000000000000004</v>
          </cell>
          <cell r="Z123">
            <v>5.7</v>
          </cell>
          <cell r="AA123">
            <v>0</v>
          </cell>
          <cell r="AB123">
            <v>10.1</v>
          </cell>
          <cell r="AC123">
            <v>12</v>
          </cell>
          <cell r="AD123">
            <v>4.8</v>
          </cell>
          <cell r="AE123">
            <v>8</v>
          </cell>
          <cell r="AF123">
            <v>0</v>
          </cell>
          <cell r="AG123">
            <v>12.8</v>
          </cell>
          <cell r="AH123">
            <v>13</v>
          </cell>
        </row>
        <row r="124">
          <cell r="F124">
            <v>404</v>
          </cell>
          <cell r="G124" t="str">
            <v>W4-B1</v>
          </cell>
          <cell r="H124" t="str">
            <v>Evi Vinkers</v>
          </cell>
          <cell r="I124" t="str">
            <v>Pupil 3 nivo 5</v>
          </cell>
          <cell r="J124">
            <v>0</v>
          </cell>
          <cell r="K124" t="str">
            <v>HerculesB</v>
          </cell>
          <cell r="L124">
            <v>50.875</v>
          </cell>
          <cell r="M124">
            <v>5</v>
          </cell>
          <cell r="N124">
            <v>4.25</v>
          </cell>
          <cell r="O124">
            <v>9.2250000000000014</v>
          </cell>
          <cell r="P124">
            <v>0</v>
          </cell>
          <cell r="Q124">
            <v>0.5</v>
          </cell>
          <cell r="R124">
            <v>13.975</v>
          </cell>
          <cell r="S124">
            <v>13</v>
          </cell>
          <cell r="T124">
            <v>3.9</v>
          </cell>
          <cell r="U124">
            <v>7.65</v>
          </cell>
          <cell r="V124">
            <v>0</v>
          </cell>
          <cell r="W124">
            <v>11.55</v>
          </cell>
          <cell r="X124">
            <v>5</v>
          </cell>
          <cell r="Y124">
            <v>5</v>
          </cell>
          <cell r="Z124">
            <v>6.75</v>
          </cell>
          <cell r="AA124">
            <v>0</v>
          </cell>
          <cell r="AB124">
            <v>11.75</v>
          </cell>
          <cell r="AC124">
            <v>4</v>
          </cell>
          <cell r="AD124">
            <v>5.0999999999999996</v>
          </cell>
          <cell r="AE124">
            <v>8.5</v>
          </cell>
          <cell r="AF124">
            <v>0</v>
          </cell>
          <cell r="AG124">
            <v>13.6</v>
          </cell>
          <cell r="AH124">
            <v>5</v>
          </cell>
        </row>
        <row r="125">
          <cell r="F125">
            <v>405</v>
          </cell>
          <cell r="G125" t="str">
            <v>W4-B1</v>
          </cell>
          <cell r="H125" t="str">
            <v>Liz Rosen</v>
          </cell>
          <cell r="I125" t="str">
            <v>Pupil 3 nivo 5</v>
          </cell>
          <cell r="J125">
            <v>0</v>
          </cell>
          <cell r="K125" t="str">
            <v>HerculesB</v>
          </cell>
          <cell r="L125">
            <v>52.674999999999997</v>
          </cell>
          <cell r="M125">
            <v>1</v>
          </cell>
          <cell r="N125">
            <v>4.75</v>
          </cell>
          <cell r="O125">
            <v>8.9749999999999996</v>
          </cell>
          <cell r="P125">
            <v>0</v>
          </cell>
          <cell r="Q125">
            <v>0.5</v>
          </cell>
          <cell r="R125">
            <v>14.225</v>
          </cell>
          <cell r="S125">
            <v>6</v>
          </cell>
          <cell r="T125">
            <v>3.3</v>
          </cell>
          <cell r="U125">
            <v>8.15</v>
          </cell>
          <cell r="V125">
            <v>0</v>
          </cell>
          <cell r="W125">
            <v>11.45</v>
          </cell>
          <cell r="X125">
            <v>7</v>
          </cell>
          <cell r="Y125">
            <v>5.3</v>
          </cell>
          <cell r="Z125">
            <v>7.6</v>
          </cell>
          <cell r="AA125">
            <v>0</v>
          </cell>
          <cell r="AB125">
            <v>12.9</v>
          </cell>
          <cell r="AC125">
            <v>1</v>
          </cell>
          <cell r="AD125">
            <v>5.0999999999999996</v>
          </cell>
          <cell r="AE125">
            <v>9</v>
          </cell>
          <cell r="AF125">
            <v>0</v>
          </cell>
          <cell r="AG125">
            <v>14.1</v>
          </cell>
          <cell r="AH125">
            <v>2</v>
          </cell>
        </row>
        <row r="126">
          <cell r="F126">
            <v>406</v>
          </cell>
          <cell r="G126" t="str">
            <v>W4-B1</v>
          </cell>
          <cell r="H126" t="str">
            <v>Jill Oud</v>
          </cell>
          <cell r="I126" t="str">
            <v>Pupil 3 nivo 5</v>
          </cell>
          <cell r="J126">
            <v>0</v>
          </cell>
          <cell r="K126" t="str">
            <v>HerculesB</v>
          </cell>
          <cell r="L126">
            <v>49.4</v>
          </cell>
          <cell r="M126">
            <v>9</v>
          </cell>
          <cell r="N126">
            <v>4.25</v>
          </cell>
          <cell r="O126">
            <v>9.3000000000000007</v>
          </cell>
          <cell r="P126">
            <v>0</v>
          </cell>
          <cell r="Q126">
            <v>0.5</v>
          </cell>
          <cell r="R126">
            <v>14.05</v>
          </cell>
          <cell r="S126">
            <v>9</v>
          </cell>
          <cell r="T126">
            <v>4.5</v>
          </cell>
          <cell r="U126">
            <v>6.5</v>
          </cell>
          <cell r="V126">
            <v>0</v>
          </cell>
          <cell r="W126">
            <v>11</v>
          </cell>
          <cell r="X126">
            <v>9</v>
          </cell>
          <cell r="Y126">
            <v>4.2</v>
          </cell>
          <cell r="Z126">
            <v>6.95</v>
          </cell>
          <cell r="AA126">
            <v>0</v>
          </cell>
          <cell r="AB126">
            <v>11.15</v>
          </cell>
          <cell r="AC126">
            <v>8</v>
          </cell>
          <cell r="AD126">
            <v>4.8</v>
          </cell>
          <cell r="AE126">
            <v>8.4</v>
          </cell>
          <cell r="AF126">
            <v>0</v>
          </cell>
          <cell r="AG126">
            <v>13.2</v>
          </cell>
          <cell r="AH126">
            <v>9</v>
          </cell>
        </row>
        <row r="127">
          <cell r="F127">
            <v>407</v>
          </cell>
          <cell r="G127" t="str">
            <v>W4-B1</v>
          </cell>
          <cell r="H127" t="str">
            <v>Marinka Insing</v>
          </cell>
          <cell r="I127" t="str">
            <v>Pupil 3 nivo 5</v>
          </cell>
          <cell r="J127">
            <v>0</v>
          </cell>
          <cell r="K127" t="str">
            <v>GTH</v>
          </cell>
          <cell r="L127">
            <v>52.55</v>
          </cell>
          <cell r="M127">
            <v>2</v>
          </cell>
          <cell r="N127">
            <v>5</v>
          </cell>
          <cell r="O127">
            <v>9.3500000000000014</v>
          </cell>
          <cell r="P127">
            <v>0</v>
          </cell>
          <cell r="Q127">
            <v>0.5</v>
          </cell>
          <cell r="R127">
            <v>14.85</v>
          </cell>
          <cell r="S127">
            <v>1</v>
          </cell>
          <cell r="T127">
            <v>4.5</v>
          </cell>
          <cell r="U127">
            <v>8.1999999999999993</v>
          </cell>
          <cell r="V127">
            <v>0</v>
          </cell>
          <cell r="W127">
            <v>12.7</v>
          </cell>
          <cell r="X127">
            <v>1</v>
          </cell>
          <cell r="Y127">
            <v>4.5</v>
          </cell>
          <cell r="Z127">
            <v>6.3</v>
          </cell>
          <cell r="AA127">
            <v>0.1</v>
          </cell>
          <cell r="AB127">
            <v>10.7</v>
          </cell>
          <cell r="AC127">
            <v>9</v>
          </cell>
          <cell r="AD127">
            <v>5.0999999999999996</v>
          </cell>
          <cell r="AE127">
            <v>9.1999999999999993</v>
          </cell>
          <cell r="AF127">
            <v>0</v>
          </cell>
          <cell r="AG127">
            <v>14.3</v>
          </cell>
          <cell r="AH127">
            <v>1</v>
          </cell>
        </row>
        <row r="128">
          <cell r="F128">
            <v>408</v>
          </cell>
          <cell r="G128" t="str">
            <v>W4-B1</v>
          </cell>
          <cell r="H128" t="str">
            <v>Esli Kamstra</v>
          </cell>
          <cell r="I128" t="str">
            <v>Pupil 3 nivo 5</v>
          </cell>
          <cell r="J128">
            <v>0</v>
          </cell>
          <cell r="K128" t="str">
            <v>Gymnet</v>
          </cell>
          <cell r="L128">
            <v>42.35</v>
          </cell>
          <cell r="M128">
            <v>20</v>
          </cell>
          <cell r="N128">
            <v>4.5</v>
          </cell>
          <cell r="O128">
            <v>8.35</v>
          </cell>
          <cell r="P128">
            <v>0</v>
          </cell>
          <cell r="Q128">
            <v>0</v>
          </cell>
          <cell r="R128">
            <v>12.85</v>
          </cell>
          <cell r="S128">
            <v>21</v>
          </cell>
          <cell r="T128">
            <v>2.7</v>
          </cell>
          <cell r="U128">
            <v>7.35</v>
          </cell>
          <cell r="V128">
            <v>1</v>
          </cell>
          <cell r="W128">
            <v>9.0500000000000007</v>
          </cell>
          <cell r="X128">
            <v>22</v>
          </cell>
          <cell r="Y128">
            <v>3.6</v>
          </cell>
          <cell r="Z128">
            <v>4.1500000000000004</v>
          </cell>
          <cell r="AA128">
            <v>0</v>
          </cell>
          <cell r="AB128">
            <v>7.75</v>
          </cell>
          <cell r="AC128">
            <v>21</v>
          </cell>
          <cell r="AD128">
            <v>4.8</v>
          </cell>
          <cell r="AE128">
            <v>7.9</v>
          </cell>
          <cell r="AF128">
            <v>0</v>
          </cell>
          <cell r="AG128">
            <v>12.7</v>
          </cell>
          <cell r="AH128">
            <v>15</v>
          </cell>
        </row>
        <row r="129">
          <cell r="F129">
            <v>409</v>
          </cell>
          <cell r="G129" t="str">
            <v>W4-B1</v>
          </cell>
          <cell r="H129" t="str">
            <v>Chelsey Oehlers</v>
          </cell>
          <cell r="I129" t="str">
            <v>Pupil 3 nivo 5</v>
          </cell>
          <cell r="J129">
            <v>0</v>
          </cell>
          <cell r="K129" t="str">
            <v>Gymnet</v>
          </cell>
          <cell r="L129">
            <v>43.7</v>
          </cell>
          <cell r="M129">
            <v>19</v>
          </cell>
          <cell r="N129">
            <v>4.25</v>
          </cell>
          <cell r="O129">
            <v>9.1</v>
          </cell>
          <cell r="P129">
            <v>0</v>
          </cell>
          <cell r="Q129">
            <v>0.5</v>
          </cell>
          <cell r="R129">
            <v>13.85</v>
          </cell>
          <cell r="S129">
            <v>16</v>
          </cell>
          <cell r="T129">
            <v>3</v>
          </cell>
          <cell r="U129">
            <v>7.45</v>
          </cell>
          <cell r="V129">
            <v>1</v>
          </cell>
          <cell r="W129">
            <v>9.4499999999999993</v>
          </cell>
          <cell r="X129">
            <v>19</v>
          </cell>
          <cell r="Y129">
            <v>4.0999999999999996</v>
          </cell>
          <cell r="Z129">
            <v>3.7</v>
          </cell>
          <cell r="AA129">
            <v>0</v>
          </cell>
          <cell r="AB129">
            <v>7.8</v>
          </cell>
          <cell r="AC129">
            <v>20</v>
          </cell>
          <cell r="AD129">
            <v>4.8</v>
          </cell>
          <cell r="AE129">
            <v>7.8</v>
          </cell>
          <cell r="AF129">
            <v>0</v>
          </cell>
          <cell r="AG129">
            <v>12.6</v>
          </cell>
          <cell r="AH129">
            <v>17</v>
          </cell>
        </row>
        <row r="130">
          <cell r="F130">
            <v>410</v>
          </cell>
          <cell r="G130" t="str">
            <v>W4-B1</v>
          </cell>
          <cell r="H130" t="str">
            <v>Jazlyn Bokma</v>
          </cell>
          <cell r="I130" t="str">
            <v>Pupil 3 nivo 5</v>
          </cell>
          <cell r="J130">
            <v>0</v>
          </cell>
          <cell r="K130" t="str">
            <v>Gymnet</v>
          </cell>
          <cell r="L130">
            <v>37.975000000000001</v>
          </cell>
          <cell r="M130">
            <v>21</v>
          </cell>
          <cell r="N130">
            <v>4.5</v>
          </cell>
          <cell r="O130">
            <v>8.9749999999999996</v>
          </cell>
          <cell r="P130">
            <v>0.5</v>
          </cell>
          <cell r="Q130">
            <v>0</v>
          </cell>
          <cell r="R130">
            <v>12.975</v>
          </cell>
          <cell r="S130">
            <v>20</v>
          </cell>
          <cell r="T130">
            <v>3.6</v>
          </cell>
          <cell r="U130">
            <v>6.7</v>
          </cell>
          <cell r="V130">
            <v>1</v>
          </cell>
          <cell r="W130">
            <v>9.3000000000000007</v>
          </cell>
          <cell r="X130">
            <v>20</v>
          </cell>
          <cell r="Y130">
            <v>2.5</v>
          </cell>
          <cell r="Z130">
            <v>2.9</v>
          </cell>
          <cell r="AA130">
            <v>0</v>
          </cell>
          <cell r="AB130">
            <v>5.4</v>
          </cell>
          <cell r="AC130">
            <v>22</v>
          </cell>
          <cell r="AD130">
            <v>4</v>
          </cell>
          <cell r="AE130">
            <v>6.3</v>
          </cell>
          <cell r="AF130">
            <v>0</v>
          </cell>
          <cell r="AG130">
            <v>10.3</v>
          </cell>
          <cell r="AH130">
            <v>22</v>
          </cell>
        </row>
        <row r="131">
          <cell r="F131">
            <v>411</v>
          </cell>
          <cell r="G131" t="str">
            <v>W4-B1</v>
          </cell>
          <cell r="H131" t="str">
            <v>Lina Ait Haddou</v>
          </cell>
          <cell r="I131" t="str">
            <v>Pupil 3 nivo 5</v>
          </cell>
          <cell r="J131">
            <v>0</v>
          </cell>
          <cell r="K131" t="str">
            <v>Gymnet</v>
          </cell>
          <cell r="L131">
            <v>46.674999999999997</v>
          </cell>
          <cell r="M131">
            <v>15</v>
          </cell>
          <cell r="N131">
            <v>4.25</v>
          </cell>
          <cell r="O131">
            <v>9.2249999999999996</v>
          </cell>
          <cell r="P131">
            <v>0</v>
          </cell>
          <cell r="Q131">
            <v>0.5</v>
          </cell>
          <cell r="R131">
            <v>13.975</v>
          </cell>
          <cell r="S131">
            <v>13</v>
          </cell>
          <cell r="T131">
            <v>4.2</v>
          </cell>
          <cell r="U131">
            <v>6.5</v>
          </cell>
          <cell r="V131">
            <v>0</v>
          </cell>
          <cell r="W131">
            <v>10.7</v>
          </cell>
          <cell r="X131">
            <v>12</v>
          </cell>
          <cell r="Y131">
            <v>4.0999999999999996</v>
          </cell>
          <cell r="Z131">
            <v>5.3</v>
          </cell>
          <cell r="AA131">
            <v>0</v>
          </cell>
          <cell r="AB131">
            <v>9.4</v>
          </cell>
          <cell r="AC131">
            <v>16</v>
          </cell>
          <cell r="AD131">
            <v>4.8</v>
          </cell>
          <cell r="AE131">
            <v>7.8</v>
          </cell>
          <cell r="AF131">
            <v>0</v>
          </cell>
          <cell r="AG131">
            <v>12.6</v>
          </cell>
          <cell r="AH131">
            <v>17</v>
          </cell>
        </row>
        <row r="132">
          <cell r="F132">
            <v>412</v>
          </cell>
          <cell r="G132" t="str">
            <v>W4-B1</v>
          </cell>
          <cell r="H132" t="str">
            <v>Julie Beentjes</v>
          </cell>
          <cell r="I132" t="str">
            <v>Pupil 3 nivo 5</v>
          </cell>
          <cell r="J132">
            <v>0</v>
          </cell>
          <cell r="K132" t="str">
            <v>Gymnet</v>
          </cell>
          <cell r="L132">
            <v>51.674999999999997</v>
          </cell>
          <cell r="M132">
            <v>3</v>
          </cell>
          <cell r="N132">
            <v>4.5</v>
          </cell>
          <cell r="O132">
            <v>9.3249999999999993</v>
          </cell>
          <cell r="P132">
            <v>0</v>
          </cell>
          <cell r="Q132">
            <v>0.5</v>
          </cell>
          <cell r="R132">
            <v>14.324999999999999</v>
          </cell>
          <cell r="S132">
            <v>2</v>
          </cell>
          <cell r="T132">
            <v>4</v>
          </cell>
          <cell r="U132">
            <v>8</v>
          </cell>
          <cell r="V132">
            <v>0</v>
          </cell>
          <cell r="W132">
            <v>12</v>
          </cell>
          <cell r="X132">
            <v>3</v>
          </cell>
          <cell r="Y132">
            <v>5</v>
          </cell>
          <cell r="Z132">
            <v>6.55</v>
          </cell>
          <cell r="AA132">
            <v>0</v>
          </cell>
          <cell r="AB132">
            <v>11.55</v>
          </cell>
          <cell r="AC132">
            <v>5</v>
          </cell>
          <cell r="AD132">
            <v>5.0999999999999996</v>
          </cell>
          <cell r="AE132">
            <v>8.6999999999999993</v>
          </cell>
          <cell r="AF132">
            <v>0</v>
          </cell>
          <cell r="AG132">
            <v>13.8</v>
          </cell>
          <cell r="AH132">
            <v>3</v>
          </cell>
        </row>
        <row r="133">
          <cell r="F133">
            <v>413</v>
          </cell>
          <cell r="G133" t="str">
            <v>W4-B1</v>
          </cell>
          <cell r="H133" t="str">
            <v>Xenia Drost</v>
          </cell>
          <cell r="I133" t="str">
            <v>Pupil 3 nivo 5</v>
          </cell>
          <cell r="J133">
            <v>0</v>
          </cell>
          <cell r="K133" t="str">
            <v>Jahn</v>
          </cell>
          <cell r="L133">
            <v>50.725000000000001</v>
          </cell>
          <cell r="M133">
            <v>6</v>
          </cell>
          <cell r="N133">
            <v>4.5</v>
          </cell>
          <cell r="O133">
            <v>9.2750000000000004</v>
          </cell>
          <cell r="P133">
            <v>0</v>
          </cell>
          <cell r="Q133">
            <v>0.5</v>
          </cell>
          <cell r="R133">
            <v>14.275</v>
          </cell>
          <cell r="S133">
            <v>5</v>
          </cell>
          <cell r="T133">
            <v>3.9</v>
          </cell>
          <cell r="U133">
            <v>6.8</v>
          </cell>
          <cell r="V133">
            <v>0</v>
          </cell>
          <cell r="W133">
            <v>10.7</v>
          </cell>
          <cell r="X133">
            <v>12</v>
          </cell>
          <cell r="Y133">
            <v>5.3</v>
          </cell>
          <cell r="Z133">
            <v>7.25</v>
          </cell>
          <cell r="AA133">
            <v>0</v>
          </cell>
          <cell r="AB133">
            <v>12.55</v>
          </cell>
          <cell r="AC133">
            <v>3</v>
          </cell>
          <cell r="AD133">
            <v>5.0999999999999996</v>
          </cell>
          <cell r="AE133">
            <v>8.1</v>
          </cell>
          <cell r="AF133">
            <v>0</v>
          </cell>
          <cell r="AG133">
            <v>13.2</v>
          </cell>
          <cell r="AH133">
            <v>9</v>
          </cell>
        </row>
        <row r="134">
          <cell r="F134">
            <v>414</v>
          </cell>
          <cell r="G134" t="str">
            <v>W4-B1</v>
          </cell>
          <cell r="H134" t="str">
            <v>Angelina de Boer</v>
          </cell>
          <cell r="I134" t="str">
            <v>Pupil 3 nivo 5</v>
          </cell>
          <cell r="J134">
            <v>0</v>
          </cell>
          <cell r="K134" t="str">
            <v>Swift</v>
          </cell>
          <cell r="L134">
            <v>49.2</v>
          </cell>
          <cell r="M134">
            <v>10</v>
          </cell>
          <cell r="N134">
            <v>4.25</v>
          </cell>
          <cell r="O134">
            <v>9.3999999999999986</v>
          </cell>
          <cell r="P134">
            <v>0</v>
          </cell>
          <cell r="Q134">
            <v>0.5</v>
          </cell>
          <cell r="R134">
            <v>14.15</v>
          </cell>
          <cell r="S134">
            <v>7</v>
          </cell>
          <cell r="T134">
            <v>4.2</v>
          </cell>
          <cell r="U134">
            <v>6</v>
          </cell>
          <cell r="V134">
            <v>0</v>
          </cell>
          <cell r="W134">
            <v>10.199999999999999</v>
          </cell>
          <cell r="X134">
            <v>17</v>
          </cell>
          <cell r="Y134">
            <v>4.4000000000000004</v>
          </cell>
          <cell r="Z134">
            <v>7.05</v>
          </cell>
          <cell r="AA134">
            <v>0</v>
          </cell>
          <cell r="AB134">
            <v>11.45</v>
          </cell>
          <cell r="AC134">
            <v>6</v>
          </cell>
          <cell r="AD134">
            <v>4.5</v>
          </cell>
          <cell r="AE134">
            <v>8.9</v>
          </cell>
          <cell r="AF134">
            <v>0</v>
          </cell>
          <cell r="AG134">
            <v>13.4</v>
          </cell>
          <cell r="AH134">
            <v>6</v>
          </cell>
        </row>
        <row r="135">
          <cell r="F135">
            <v>415</v>
          </cell>
          <cell r="G135" t="str">
            <v>W4-B1</v>
          </cell>
          <cell r="H135" t="str">
            <v>Vera Scholte</v>
          </cell>
          <cell r="I135" t="str">
            <v>Pupil 3 nivo 5</v>
          </cell>
          <cell r="J135">
            <v>0</v>
          </cell>
          <cell r="K135" t="str">
            <v>Swift</v>
          </cell>
          <cell r="L135">
            <v>45.85</v>
          </cell>
          <cell r="M135">
            <v>17</v>
          </cell>
          <cell r="N135">
            <v>4.25</v>
          </cell>
          <cell r="O135">
            <v>9.3000000000000007</v>
          </cell>
          <cell r="P135">
            <v>0</v>
          </cell>
          <cell r="Q135">
            <v>0.5</v>
          </cell>
          <cell r="R135">
            <v>14.05</v>
          </cell>
          <cell r="S135">
            <v>9</v>
          </cell>
          <cell r="T135">
            <v>3.3</v>
          </cell>
          <cell r="U135">
            <v>5.95</v>
          </cell>
          <cell r="V135">
            <v>0</v>
          </cell>
          <cell r="W135">
            <v>9.25</v>
          </cell>
          <cell r="X135">
            <v>21</v>
          </cell>
          <cell r="Y135">
            <v>4.4000000000000004</v>
          </cell>
          <cell r="Z135">
            <v>5.85</v>
          </cell>
          <cell r="AA135">
            <v>0</v>
          </cell>
          <cell r="AB135">
            <v>10.25</v>
          </cell>
          <cell r="AC135">
            <v>11</v>
          </cell>
          <cell r="AD135">
            <v>5.0999999999999996</v>
          </cell>
          <cell r="AE135">
            <v>8.1999999999999993</v>
          </cell>
          <cell r="AF135">
            <v>1</v>
          </cell>
          <cell r="AG135">
            <v>12.3</v>
          </cell>
          <cell r="AH135">
            <v>21</v>
          </cell>
        </row>
        <row r="136">
          <cell r="F136">
            <v>416</v>
          </cell>
          <cell r="G136" t="str">
            <v>W4-B1</v>
          </cell>
          <cell r="H136" t="str">
            <v>Amel Mhebdi</v>
          </cell>
          <cell r="I136" t="str">
            <v>Pupil 3 nivo 5</v>
          </cell>
          <cell r="J136">
            <v>0</v>
          </cell>
          <cell r="K136" t="str">
            <v>Ilpenstein</v>
          </cell>
          <cell r="L136">
            <v>49.674999999999997</v>
          </cell>
          <cell r="M136">
            <v>7</v>
          </cell>
          <cell r="N136">
            <v>4.25</v>
          </cell>
          <cell r="O136">
            <v>9.0250000000000004</v>
          </cell>
          <cell r="P136">
            <v>0</v>
          </cell>
          <cell r="Q136">
            <v>0.5</v>
          </cell>
          <cell r="R136">
            <v>13.775</v>
          </cell>
          <cell r="S136">
            <v>17</v>
          </cell>
          <cell r="T136">
            <v>4.2</v>
          </cell>
          <cell r="U136">
            <v>7.45</v>
          </cell>
          <cell r="V136">
            <v>0</v>
          </cell>
          <cell r="W136">
            <v>11.65</v>
          </cell>
          <cell r="X136">
            <v>4</v>
          </cell>
          <cell r="Y136">
            <v>4.4000000000000004</v>
          </cell>
          <cell r="Z136">
            <v>6.15</v>
          </cell>
          <cell r="AA136">
            <v>0</v>
          </cell>
          <cell r="AB136">
            <v>10.55</v>
          </cell>
          <cell r="AC136">
            <v>10</v>
          </cell>
          <cell r="AD136">
            <v>5.0999999999999996</v>
          </cell>
          <cell r="AE136">
            <v>8.6</v>
          </cell>
          <cell r="AF136">
            <v>0</v>
          </cell>
          <cell r="AG136">
            <v>13.7</v>
          </cell>
          <cell r="AH136">
            <v>4</v>
          </cell>
        </row>
        <row r="137">
          <cell r="F137">
            <v>417</v>
          </cell>
          <cell r="G137" t="str">
            <v>W4-B1</v>
          </cell>
          <cell r="H137" t="str">
            <v>Senne van Zelst</v>
          </cell>
          <cell r="I137" t="str">
            <v>Pupil 3 nivo 5</v>
          </cell>
          <cell r="J137">
            <v>0</v>
          </cell>
          <cell r="K137" t="str">
            <v>Ilpenstein</v>
          </cell>
          <cell r="L137">
            <v>45.524999999999999</v>
          </cell>
          <cell r="M137">
            <v>18</v>
          </cell>
          <cell r="N137">
            <v>4.5</v>
          </cell>
          <cell r="O137">
            <v>9.2750000000000004</v>
          </cell>
          <cell r="P137">
            <v>0</v>
          </cell>
          <cell r="Q137">
            <v>0</v>
          </cell>
          <cell r="R137">
            <v>13.775</v>
          </cell>
          <cell r="S137">
            <v>17</v>
          </cell>
          <cell r="T137">
            <v>3.9</v>
          </cell>
          <cell r="U137">
            <v>6.45</v>
          </cell>
          <cell r="V137">
            <v>0</v>
          </cell>
          <cell r="W137">
            <v>10.35</v>
          </cell>
          <cell r="X137">
            <v>16</v>
          </cell>
          <cell r="Y137">
            <v>3.4</v>
          </cell>
          <cell r="Z137">
            <v>5.6</v>
          </cell>
          <cell r="AA137">
            <v>0</v>
          </cell>
          <cell r="AB137">
            <v>9</v>
          </cell>
          <cell r="AC137">
            <v>18</v>
          </cell>
          <cell r="AD137">
            <v>4.2</v>
          </cell>
          <cell r="AE137">
            <v>8.1999999999999993</v>
          </cell>
          <cell r="AF137">
            <v>0</v>
          </cell>
          <cell r="AG137">
            <v>12.4</v>
          </cell>
          <cell r="AH137">
            <v>20</v>
          </cell>
        </row>
        <row r="138">
          <cell r="F138">
            <v>418</v>
          </cell>
          <cell r="G138" t="str">
            <v>W4-B1</v>
          </cell>
          <cell r="H138" t="str">
            <v>Nova De Boer</v>
          </cell>
          <cell r="I138" t="str">
            <v>Pupil 3 nivo 5</v>
          </cell>
          <cell r="J138">
            <v>0</v>
          </cell>
          <cell r="K138" t="str">
            <v>Beukers</v>
          </cell>
          <cell r="L138">
            <v>51.05</v>
          </cell>
          <cell r="M138">
            <v>4</v>
          </cell>
          <cell r="N138">
            <v>4.5</v>
          </cell>
          <cell r="O138">
            <v>9.3000000000000007</v>
          </cell>
          <cell r="P138">
            <v>0</v>
          </cell>
          <cell r="Q138">
            <v>0.5</v>
          </cell>
          <cell r="R138">
            <v>14.3</v>
          </cell>
          <cell r="S138">
            <v>4</v>
          </cell>
          <cell r="T138">
            <v>2.8</v>
          </cell>
          <cell r="U138">
            <v>8</v>
          </cell>
          <cell r="V138">
            <v>0</v>
          </cell>
          <cell r="W138">
            <v>10.8</v>
          </cell>
          <cell r="X138">
            <v>10</v>
          </cell>
          <cell r="Y138">
            <v>5</v>
          </cell>
          <cell r="Z138">
            <v>7.6</v>
          </cell>
          <cell r="AA138">
            <v>0</v>
          </cell>
          <cell r="AB138">
            <v>12.6</v>
          </cell>
          <cell r="AC138">
            <v>2</v>
          </cell>
          <cell r="AD138">
            <v>4.5</v>
          </cell>
          <cell r="AE138">
            <v>8.85</v>
          </cell>
          <cell r="AF138">
            <v>0</v>
          </cell>
          <cell r="AG138">
            <v>13.35</v>
          </cell>
          <cell r="AH138">
            <v>7</v>
          </cell>
        </row>
        <row r="139">
          <cell r="F139">
            <v>419</v>
          </cell>
          <cell r="G139" t="str">
            <v>W4-B1</v>
          </cell>
          <cell r="H139" t="str">
            <v>Eef Glas</v>
          </cell>
          <cell r="I139" t="str">
            <v>Pupil 3 nivo 5</v>
          </cell>
          <cell r="J139">
            <v>0</v>
          </cell>
          <cell r="K139" t="str">
            <v>Beukers</v>
          </cell>
          <cell r="L139">
            <v>0</v>
          </cell>
          <cell r="M139">
            <v>99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22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23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23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23</v>
          </cell>
        </row>
        <row r="140">
          <cell r="F140">
            <v>420</v>
          </cell>
          <cell r="G140" t="str">
            <v>W4-B1</v>
          </cell>
          <cell r="H140" t="str">
            <v>Lindy Fritzen</v>
          </cell>
          <cell r="I140" t="str">
            <v>Pupil 3 nivo 5</v>
          </cell>
          <cell r="J140">
            <v>0</v>
          </cell>
          <cell r="K140" t="str">
            <v>K&amp;V</v>
          </cell>
          <cell r="L140">
            <v>47.6</v>
          </cell>
          <cell r="M140">
            <v>12</v>
          </cell>
          <cell r="N140">
            <v>4.25</v>
          </cell>
          <cell r="O140">
            <v>9.3999999999999986</v>
          </cell>
          <cell r="P140">
            <v>0</v>
          </cell>
          <cell r="Q140">
            <v>0.5</v>
          </cell>
          <cell r="R140">
            <v>14.15</v>
          </cell>
          <cell r="S140">
            <v>7</v>
          </cell>
          <cell r="T140">
            <v>4.2</v>
          </cell>
          <cell r="U140">
            <v>7.3</v>
          </cell>
          <cell r="V140">
            <v>0</v>
          </cell>
          <cell r="W140">
            <v>11.5</v>
          </cell>
          <cell r="X140">
            <v>6</v>
          </cell>
          <cell r="Y140">
            <v>3.9</v>
          </cell>
          <cell r="Z140">
            <v>5.45</v>
          </cell>
          <cell r="AA140">
            <v>0</v>
          </cell>
          <cell r="AB140">
            <v>9.35</v>
          </cell>
          <cell r="AC140">
            <v>17</v>
          </cell>
          <cell r="AD140">
            <v>4.3</v>
          </cell>
          <cell r="AE140">
            <v>8.3000000000000007</v>
          </cell>
          <cell r="AF140">
            <v>0</v>
          </cell>
          <cell r="AG140">
            <v>12.6</v>
          </cell>
          <cell r="AH140">
            <v>17</v>
          </cell>
        </row>
        <row r="141">
          <cell r="F141">
            <v>421</v>
          </cell>
          <cell r="G141" t="str">
            <v>W4-B1</v>
          </cell>
          <cell r="H141" t="str">
            <v>Sophie Lammerse</v>
          </cell>
          <cell r="I141" t="str">
            <v>Pupil 3 nivo 5</v>
          </cell>
          <cell r="J141">
            <v>0</v>
          </cell>
          <cell r="K141" t="str">
            <v>K&amp;V</v>
          </cell>
          <cell r="L141">
            <v>48.35</v>
          </cell>
          <cell r="M141">
            <v>11</v>
          </cell>
          <cell r="N141">
            <v>4.25</v>
          </cell>
          <cell r="O141">
            <v>9.3000000000000007</v>
          </cell>
          <cell r="P141">
            <v>0</v>
          </cell>
          <cell r="Q141">
            <v>0.5</v>
          </cell>
          <cell r="R141">
            <v>14.05</v>
          </cell>
          <cell r="S141">
            <v>9</v>
          </cell>
          <cell r="T141">
            <v>4.5</v>
          </cell>
          <cell r="U141">
            <v>7.6</v>
          </cell>
          <cell r="V141">
            <v>0</v>
          </cell>
          <cell r="W141">
            <v>12.1</v>
          </cell>
          <cell r="X141">
            <v>2</v>
          </cell>
          <cell r="Y141">
            <v>3.9</v>
          </cell>
          <cell r="Z141">
            <v>5.6</v>
          </cell>
          <cell r="AA141">
            <v>0</v>
          </cell>
          <cell r="AB141">
            <v>9.5</v>
          </cell>
          <cell r="AC141">
            <v>15</v>
          </cell>
          <cell r="AD141">
            <v>4.3</v>
          </cell>
          <cell r="AE141">
            <v>8.4</v>
          </cell>
          <cell r="AF141">
            <v>0</v>
          </cell>
          <cell r="AG141">
            <v>12.7</v>
          </cell>
          <cell r="AH141">
            <v>15</v>
          </cell>
        </row>
        <row r="142">
          <cell r="F142">
            <v>422</v>
          </cell>
          <cell r="G142" t="str">
            <v>W4-B1</v>
          </cell>
          <cell r="H142" t="str">
            <v>Malin Hernandez Koelman</v>
          </cell>
          <cell r="I142" t="str">
            <v>Pupil 3 nivo 5</v>
          </cell>
          <cell r="J142">
            <v>0</v>
          </cell>
          <cell r="K142" t="str">
            <v>K&amp;V</v>
          </cell>
          <cell r="L142">
            <v>46.911999999999999</v>
          </cell>
          <cell r="M142">
            <v>13</v>
          </cell>
          <cell r="N142">
            <v>4.25</v>
          </cell>
          <cell r="O142">
            <v>9.56</v>
          </cell>
          <cell r="P142">
            <v>0</v>
          </cell>
          <cell r="Q142">
            <v>0.5</v>
          </cell>
          <cell r="R142">
            <v>14.311999999999999</v>
          </cell>
          <cell r="S142">
            <v>3</v>
          </cell>
          <cell r="T142">
            <v>3.1</v>
          </cell>
          <cell r="U142">
            <v>7.1</v>
          </cell>
          <cell r="V142">
            <v>0</v>
          </cell>
          <cell r="W142">
            <v>10.199999999999999</v>
          </cell>
          <cell r="X142">
            <v>17</v>
          </cell>
          <cell r="Y142">
            <v>4.2</v>
          </cell>
          <cell r="Z142">
            <v>5.4</v>
          </cell>
          <cell r="AA142">
            <v>0</v>
          </cell>
          <cell r="AB142">
            <v>9.6</v>
          </cell>
          <cell r="AC142">
            <v>14</v>
          </cell>
          <cell r="AD142">
            <v>4.3</v>
          </cell>
          <cell r="AE142">
            <v>8.5</v>
          </cell>
          <cell r="AF142">
            <v>0</v>
          </cell>
          <cell r="AG142">
            <v>12.8</v>
          </cell>
          <cell r="AH142">
            <v>13</v>
          </cell>
        </row>
        <row r="143">
          <cell r="F143">
            <v>423</v>
          </cell>
          <cell r="G143" t="str">
            <v>W4-B1</v>
          </cell>
          <cell r="H143" t="str">
            <v>Yagmur Yavus</v>
          </cell>
          <cell r="I143" t="str">
            <v>Pupil 3 nivo 5</v>
          </cell>
          <cell r="J143">
            <v>0</v>
          </cell>
          <cell r="K143" t="str">
            <v>K&amp;V</v>
          </cell>
          <cell r="L143">
            <v>46.674999999999997</v>
          </cell>
          <cell r="M143">
            <v>15</v>
          </cell>
          <cell r="N143">
            <v>4.5</v>
          </cell>
          <cell r="O143">
            <v>9.4250000000000007</v>
          </cell>
          <cell r="P143">
            <v>0</v>
          </cell>
          <cell r="Q143">
            <v>0</v>
          </cell>
          <cell r="R143">
            <v>13.925000000000001</v>
          </cell>
          <cell r="S143">
            <v>15</v>
          </cell>
          <cell r="T143">
            <v>3.1</v>
          </cell>
          <cell r="U143">
            <v>7.65</v>
          </cell>
          <cell r="V143">
            <v>0</v>
          </cell>
          <cell r="W143">
            <v>10.75</v>
          </cell>
          <cell r="X143">
            <v>11</v>
          </cell>
          <cell r="Y143">
            <v>3.6</v>
          </cell>
          <cell r="Z143">
            <v>5.4</v>
          </cell>
          <cell r="AA143">
            <v>0.3</v>
          </cell>
          <cell r="AB143">
            <v>8.6999999999999993</v>
          </cell>
          <cell r="AC143">
            <v>19</v>
          </cell>
          <cell r="AD143">
            <v>4.8</v>
          </cell>
          <cell r="AE143">
            <v>8.5</v>
          </cell>
          <cell r="AF143">
            <v>0</v>
          </cell>
          <cell r="AG143">
            <v>13.3</v>
          </cell>
          <cell r="AH143">
            <v>8</v>
          </cell>
        </row>
        <row r="144">
          <cell r="F144">
            <v>451</v>
          </cell>
          <cell r="G144" t="str">
            <v>W4-B2</v>
          </cell>
          <cell r="H144" t="str">
            <v>Arah Javandel</v>
          </cell>
          <cell r="I144" t="str">
            <v>Jeugd suppl. G</v>
          </cell>
          <cell r="J144">
            <v>0</v>
          </cell>
          <cell r="K144" t="str">
            <v>Gymnet</v>
          </cell>
          <cell r="L144">
            <v>21.45</v>
          </cell>
          <cell r="M144">
            <v>18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18</v>
          </cell>
          <cell r="T144">
            <v>2.8</v>
          </cell>
          <cell r="U144">
            <v>8.5500000000000007</v>
          </cell>
          <cell r="V144">
            <v>0</v>
          </cell>
          <cell r="W144">
            <v>11.35</v>
          </cell>
          <cell r="X144">
            <v>8</v>
          </cell>
          <cell r="Y144">
            <v>2.8</v>
          </cell>
          <cell r="Z144">
            <v>7.3</v>
          </cell>
          <cell r="AA144">
            <v>0</v>
          </cell>
          <cell r="AB144">
            <v>10.1</v>
          </cell>
          <cell r="AC144">
            <v>5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18</v>
          </cell>
        </row>
        <row r="145">
          <cell r="F145">
            <v>452</v>
          </cell>
          <cell r="G145" t="str">
            <v>W4-B2</v>
          </cell>
          <cell r="H145" t="str">
            <v>Gina Oldendorp</v>
          </cell>
          <cell r="I145" t="str">
            <v>Jeugd suppl. G</v>
          </cell>
          <cell r="J145">
            <v>0</v>
          </cell>
          <cell r="K145" t="str">
            <v>Gymnet</v>
          </cell>
          <cell r="L145">
            <v>43.9</v>
          </cell>
          <cell r="M145">
            <v>6</v>
          </cell>
          <cell r="N145">
            <v>2.2000000000000002</v>
          </cell>
          <cell r="O145">
            <v>9.4</v>
          </cell>
          <cell r="P145">
            <v>0</v>
          </cell>
          <cell r="Q145">
            <v>0.5</v>
          </cell>
          <cell r="R145">
            <v>12.1</v>
          </cell>
          <cell r="S145">
            <v>1</v>
          </cell>
          <cell r="T145">
            <v>2.8</v>
          </cell>
          <cell r="U145">
            <v>8.65</v>
          </cell>
          <cell r="V145">
            <v>0</v>
          </cell>
          <cell r="W145">
            <v>11.45</v>
          </cell>
          <cell r="X145">
            <v>7</v>
          </cell>
          <cell r="Y145">
            <v>2.8</v>
          </cell>
          <cell r="Z145">
            <v>6.8</v>
          </cell>
          <cell r="AA145">
            <v>0</v>
          </cell>
          <cell r="AB145">
            <v>9.6</v>
          </cell>
          <cell r="AC145">
            <v>9</v>
          </cell>
          <cell r="AD145">
            <v>3</v>
          </cell>
          <cell r="AE145">
            <v>7.75</v>
          </cell>
          <cell r="AF145">
            <v>0</v>
          </cell>
          <cell r="AG145">
            <v>10.75</v>
          </cell>
          <cell r="AH145">
            <v>13</v>
          </cell>
        </row>
        <row r="146">
          <cell r="F146">
            <v>453</v>
          </cell>
          <cell r="G146" t="str">
            <v>W4-B2</v>
          </cell>
          <cell r="H146" t="str">
            <v>Gabi Boerlage</v>
          </cell>
          <cell r="I146" t="str">
            <v>Jeugd suppl. G</v>
          </cell>
          <cell r="J146">
            <v>0</v>
          </cell>
          <cell r="K146" t="str">
            <v>Gymnet</v>
          </cell>
          <cell r="L146">
            <v>0</v>
          </cell>
          <cell r="M146">
            <v>99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18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19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20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18</v>
          </cell>
        </row>
        <row r="147">
          <cell r="F147">
            <v>454</v>
          </cell>
          <cell r="G147" t="str">
            <v>W4-B2</v>
          </cell>
          <cell r="H147" t="str">
            <v>Renske Spoelstra</v>
          </cell>
          <cell r="I147" t="str">
            <v>Jeugd suppl. G</v>
          </cell>
          <cell r="J147">
            <v>0</v>
          </cell>
          <cell r="K147" t="str">
            <v>Wilskracht</v>
          </cell>
          <cell r="L147">
            <v>20.8</v>
          </cell>
          <cell r="M147">
            <v>19</v>
          </cell>
          <cell r="N147">
            <v>1.6</v>
          </cell>
          <cell r="O147">
            <v>9.15</v>
          </cell>
          <cell r="P147">
            <v>0</v>
          </cell>
          <cell r="Q147">
            <v>0.5</v>
          </cell>
          <cell r="R147">
            <v>11.25</v>
          </cell>
          <cell r="S147">
            <v>13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19</v>
          </cell>
          <cell r="Y147">
            <v>2.7</v>
          </cell>
          <cell r="Z147">
            <v>6.85</v>
          </cell>
          <cell r="AA147">
            <v>0</v>
          </cell>
          <cell r="AB147">
            <v>9.5500000000000007</v>
          </cell>
          <cell r="AC147">
            <v>10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18</v>
          </cell>
        </row>
        <row r="148">
          <cell r="F148">
            <v>455</v>
          </cell>
          <cell r="G148" t="str">
            <v>W4-B2</v>
          </cell>
          <cell r="H148" t="str">
            <v>Klaartje Harms</v>
          </cell>
          <cell r="I148" t="str">
            <v>Jeugd suppl. G</v>
          </cell>
          <cell r="J148">
            <v>0</v>
          </cell>
          <cell r="K148" t="str">
            <v>Wilskracht</v>
          </cell>
          <cell r="L148">
            <v>0</v>
          </cell>
          <cell r="M148">
            <v>99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18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19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20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18</v>
          </cell>
        </row>
        <row r="149">
          <cell r="F149">
            <v>456</v>
          </cell>
          <cell r="G149" t="str">
            <v>W4-B2</v>
          </cell>
          <cell r="H149" t="str">
            <v>Anna Ruigrok</v>
          </cell>
          <cell r="I149" t="str">
            <v>Jeugd suppl. G</v>
          </cell>
          <cell r="J149">
            <v>0</v>
          </cell>
          <cell r="K149" t="str">
            <v>Wilskracht</v>
          </cell>
          <cell r="L149">
            <v>0</v>
          </cell>
          <cell r="M149">
            <v>99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18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19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20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18</v>
          </cell>
        </row>
        <row r="150">
          <cell r="F150">
            <v>457</v>
          </cell>
          <cell r="G150" t="str">
            <v>W4-B2</v>
          </cell>
          <cell r="H150" t="str">
            <v>Daphne Messchaert</v>
          </cell>
          <cell r="I150" t="str">
            <v>Jeugd suppl. G</v>
          </cell>
          <cell r="J150">
            <v>0</v>
          </cell>
          <cell r="K150" t="str">
            <v>Jahn</v>
          </cell>
          <cell r="L150">
            <v>44.8</v>
          </cell>
          <cell r="M150">
            <v>1</v>
          </cell>
          <cell r="N150">
            <v>1.6</v>
          </cell>
          <cell r="O150">
            <v>9.3000000000000007</v>
          </cell>
          <cell r="P150">
            <v>0</v>
          </cell>
          <cell r="Q150">
            <v>0.5</v>
          </cell>
          <cell r="R150">
            <v>11.4</v>
          </cell>
          <cell r="S150">
            <v>11</v>
          </cell>
          <cell r="T150">
            <v>2.8</v>
          </cell>
          <cell r="U150">
            <v>8.1</v>
          </cell>
          <cell r="V150">
            <v>0</v>
          </cell>
          <cell r="W150">
            <v>10.9</v>
          </cell>
          <cell r="X150">
            <v>15</v>
          </cell>
          <cell r="Y150">
            <v>2.7</v>
          </cell>
          <cell r="Z150">
            <v>8.0500000000000007</v>
          </cell>
          <cell r="AA150">
            <v>0</v>
          </cell>
          <cell r="AB150">
            <v>10.75</v>
          </cell>
          <cell r="AC150">
            <v>1</v>
          </cell>
          <cell r="AD150">
            <v>2.9</v>
          </cell>
          <cell r="AE150">
            <v>8.85</v>
          </cell>
          <cell r="AF150">
            <v>0</v>
          </cell>
          <cell r="AG150">
            <v>11.75</v>
          </cell>
          <cell r="AH150">
            <v>1</v>
          </cell>
        </row>
        <row r="151">
          <cell r="F151">
            <v>458</v>
          </cell>
          <cell r="G151" t="str">
            <v>W4-B2</v>
          </cell>
          <cell r="H151" t="str">
            <v>Megan Rakotosoely</v>
          </cell>
          <cell r="I151" t="str">
            <v>Jeugd suppl. G</v>
          </cell>
          <cell r="J151">
            <v>0</v>
          </cell>
          <cell r="K151" t="str">
            <v>Jahn</v>
          </cell>
          <cell r="L151">
            <v>44.55</v>
          </cell>
          <cell r="M151">
            <v>2</v>
          </cell>
          <cell r="N151">
            <v>2</v>
          </cell>
          <cell r="O151">
            <v>9.1999999999999993</v>
          </cell>
          <cell r="P151">
            <v>0</v>
          </cell>
          <cell r="Q151">
            <v>0.5</v>
          </cell>
          <cell r="R151">
            <v>11.7</v>
          </cell>
          <cell r="S151">
            <v>4</v>
          </cell>
          <cell r="T151">
            <v>2.8</v>
          </cell>
          <cell r="U151">
            <v>8.6999999999999993</v>
          </cell>
          <cell r="V151">
            <v>0</v>
          </cell>
          <cell r="W151">
            <v>11.5</v>
          </cell>
          <cell r="X151">
            <v>6</v>
          </cell>
          <cell r="Y151">
            <v>2.7</v>
          </cell>
          <cell r="Z151">
            <v>7.65</v>
          </cell>
          <cell r="AA151">
            <v>0</v>
          </cell>
          <cell r="AB151">
            <v>10.35</v>
          </cell>
          <cell r="AC151">
            <v>3</v>
          </cell>
          <cell r="AD151">
            <v>2.9</v>
          </cell>
          <cell r="AE151">
            <v>8.1</v>
          </cell>
          <cell r="AF151">
            <v>0</v>
          </cell>
          <cell r="AG151">
            <v>11</v>
          </cell>
          <cell r="AH151">
            <v>9</v>
          </cell>
        </row>
        <row r="152">
          <cell r="F152">
            <v>459</v>
          </cell>
          <cell r="G152" t="str">
            <v>W4-B2</v>
          </cell>
          <cell r="H152" t="str">
            <v>Amber Farafonow</v>
          </cell>
          <cell r="I152" t="str">
            <v>Jeugd suppl. G</v>
          </cell>
          <cell r="J152">
            <v>0</v>
          </cell>
          <cell r="K152" t="str">
            <v>Jahn</v>
          </cell>
          <cell r="L152">
            <v>43.524999999999999</v>
          </cell>
          <cell r="M152">
            <v>8</v>
          </cell>
          <cell r="N152">
            <v>2</v>
          </cell>
          <cell r="O152">
            <v>9.0749999999999993</v>
          </cell>
          <cell r="P152">
            <v>0</v>
          </cell>
          <cell r="Q152">
            <v>0.5</v>
          </cell>
          <cell r="R152">
            <v>11.574999999999999</v>
          </cell>
          <cell r="S152">
            <v>7</v>
          </cell>
          <cell r="T152">
            <v>2.8</v>
          </cell>
          <cell r="U152">
            <v>8.75</v>
          </cell>
          <cell r="V152">
            <v>0</v>
          </cell>
          <cell r="W152">
            <v>11.55</v>
          </cell>
          <cell r="X152">
            <v>4</v>
          </cell>
          <cell r="Y152">
            <v>2.1</v>
          </cell>
          <cell r="Z152">
            <v>7.15</v>
          </cell>
          <cell r="AA152">
            <v>0</v>
          </cell>
          <cell r="AB152">
            <v>9.25</v>
          </cell>
          <cell r="AC152">
            <v>12</v>
          </cell>
          <cell r="AD152">
            <v>2.9</v>
          </cell>
          <cell r="AE152">
            <v>8.25</v>
          </cell>
          <cell r="AF152">
            <v>0</v>
          </cell>
          <cell r="AG152">
            <v>11.15</v>
          </cell>
          <cell r="AH152">
            <v>6</v>
          </cell>
        </row>
        <row r="153">
          <cell r="F153">
            <v>460</v>
          </cell>
          <cell r="G153" t="str">
            <v>W4-B2</v>
          </cell>
          <cell r="H153" t="str">
            <v>Jaelyn Kae Pires</v>
          </cell>
          <cell r="I153" t="str">
            <v>Jeugd suppl. G</v>
          </cell>
          <cell r="J153">
            <v>0</v>
          </cell>
          <cell r="K153" t="str">
            <v>Jahn</v>
          </cell>
          <cell r="L153">
            <v>44.3</v>
          </cell>
          <cell r="M153">
            <v>3</v>
          </cell>
          <cell r="N153">
            <v>2</v>
          </cell>
          <cell r="O153">
            <v>9.125</v>
          </cell>
          <cell r="P153">
            <v>0</v>
          </cell>
          <cell r="Q153">
            <v>0.5</v>
          </cell>
          <cell r="R153">
            <v>11.625</v>
          </cell>
          <cell r="S153">
            <v>6</v>
          </cell>
          <cell r="T153">
            <v>2.8</v>
          </cell>
          <cell r="U153">
            <v>8.7750000000000004</v>
          </cell>
          <cell r="V153">
            <v>0</v>
          </cell>
          <cell r="W153">
            <v>11.574999999999999</v>
          </cell>
          <cell r="X153">
            <v>3</v>
          </cell>
          <cell r="Y153">
            <v>2.7</v>
          </cell>
          <cell r="Z153">
            <v>7.85</v>
          </cell>
          <cell r="AA153">
            <v>0</v>
          </cell>
          <cell r="AB153">
            <v>10.55</v>
          </cell>
          <cell r="AC153">
            <v>2</v>
          </cell>
          <cell r="AD153">
            <v>2.9</v>
          </cell>
          <cell r="AE153">
            <v>7.65</v>
          </cell>
          <cell r="AF153">
            <v>0</v>
          </cell>
          <cell r="AG153">
            <v>10.55</v>
          </cell>
          <cell r="AH153">
            <v>16</v>
          </cell>
        </row>
        <row r="154">
          <cell r="F154">
            <v>461</v>
          </cell>
          <cell r="G154" t="str">
            <v>W4-B2</v>
          </cell>
          <cell r="H154" t="str">
            <v>Julie Schilder</v>
          </cell>
          <cell r="I154" t="str">
            <v>Jeugd suppl. G</v>
          </cell>
          <cell r="J154">
            <v>0</v>
          </cell>
          <cell r="K154" t="str">
            <v>Mauritius</v>
          </cell>
          <cell r="L154">
            <v>32.35</v>
          </cell>
          <cell r="M154">
            <v>17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18</v>
          </cell>
          <cell r="T154">
            <v>2.8</v>
          </cell>
          <cell r="U154">
            <v>8.4</v>
          </cell>
          <cell r="V154">
            <v>0</v>
          </cell>
          <cell r="W154">
            <v>11.2</v>
          </cell>
          <cell r="X154">
            <v>11</v>
          </cell>
          <cell r="Y154">
            <v>2.1</v>
          </cell>
          <cell r="Z154">
            <v>7.95</v>
          </cell>
          <cell r="AA154">
            <v>0</v>
          </cell>
          <cell r="AB154">
            <v>10.050000000000001</v>
          </cell>
          <cell r="AC154">
            <v>6</v>
          </cell>
          <cell r="AD154">
            <v>2.8</v>
          </cell>
          <cell r="AE154">
            <v>8.3000000000000007</v>
          </cell>
          <cell r="AF154">
            <v>0</v>
          </cell>
          <cell r="AG154">
            <v>11.1</v>
          </cell>
          <cell r="AH154">
            <v>8</v>
          </cell>
        </row>
        <row r="155">
          <cell r="F155">
            <v>462</v>
          </cell>
          <cell r="G155" t="str">
            <v>W4-B2</v>
          </cell>
          <cell r="H155" t="str">
            <v>Kristy Schilder</v>
          </cell>
          <cell r="I155" t="str">
            <v>Jeugd suppl. G</v>
          </cell>
          <cell r="J155">
            <v>0</v>
          </cell>
          <cell r="K155" t="str">
            <v>Mauritius</v>
          </cell>
          <cell r="L155">
            <v>42</v>
          </cell>
          <cell r="M155">
            <v>13</v>
          </cell>
          <cell r="N155">
            <v>1.6</v>
          </cell>
          <cell r="O155">
            <v>9.4250000000000007</v>
          </cell>
          <cell r="P155">
            <v>0</v>
          </cell>
          <cell r="Q155">
            <v>0.5</v>
          </cell>
          <cell r="R155">
            <v>11.525</v>
          </cell>
          <cell r="S155">
            <v>9</v>
          </cell>
          <cell r="T155">
            <v>2.8</v>
          </cell>
          <cell r="U155">
            <v>8.7249999999999996</v>
          </cell>
          <cell r="V155">
            <v>0</v>
          </cell>
          <cell r="W155">
            <v>11.525</v>
          </cell>
          <cell r="X155">
            <v>5</v>
          </cell>
          <cell r="Y155">
            <v>2.7</v>
          </cell>
          <cell r="Z155">
            <v>5.65</v>
          </cell>
          <cell r="AA155">
            <v>0</v>
          </cell>
          <cell r="AB155">
            <v>8.35</v>
          </cell>
          <cell r="AC155">
            <v>17</v>
          </cell>
          <cell r="AD155">
            <v>2.8</v>
          </cell>
          <cell r="AE155">
            <v>7.8</v>
          </cell>
          <cell r="AF155">
            <v>0</v>
          </cell>
          <cell r="AG155">
            <v>10.6</v>
          </cell>
          <cell r="AH155">
            <v>15</v>
          </cell>
        </row>
        <row r="156">
          <cell r="F156">
            <v>463</v>
          </cell>
          <cell r="G156" t="str">
            <v>W4-B2</v>
          </cell>
          <cell r="H156" t="str">
            <v>Anne van Putten</v>
          </cell>
          <cell r="I156" t="str">
            <v>Jeugd suppl. G</v>
          </cell>
          <cell r="J156">
            <v>0</v>
          </cell>
          <cell r="K156" t="str">
            <v>Turncademy</v>
          </cell>
          <cell r="L156">
            <v>44.05</v>
          </cell>
          <cell r="M156">
            <v>5</v>
          </cell>
          <cell r="N156">
            <v>2</v>
          </cell>
          <cell r="O156">
            <v>9.3999999999999986</v>
          </cell>
          <cell r="P156">
            <v>0</v>
          </cell>
          <cell r="Q156">
            <v>0.5</v>
          </cell>
          <cell r="R156">
            <v>11.9</v>
          </cell>
          <cell r="S156">
            <v>2</v>
          </cell>
          <cell r="T156">
            <v>2.8</v>
          </cell>
          <cell r="U156">
            <v>8.9</v>
          </cell>
          <cell r="V156">
            <v>0</v>
          </cell>
          <cell r="W156">
            <v>11.7</v>
          </cell>
          <cell r="X156">
            <v>1</v>
          </cell>
          <cell r="Y156">
            <v>2.2000000000000002</v>
          </cell>
          <cell r="Z156">
            <v>7.05</v>
          </cell>
          <cell r="AA156">
            <v>0</v>
          </cell>
          <cell r="AB156">
            <v>9.25</v>
          </cell>
          <cell r="AC156">
            <v>12</v>
          </cell>
          <cell r="AD156">
            <v>2.9</v>
          </cell>
          <cell r="AE156">
            <v>8.3000000000000007</v>
          </cell>
          <cell r="AF156">
            <v>0</v>
          </cell>
          <cell r="AG156">
            <v>11.2</v>
          </cell>
          <cell r="AH156">
            <v>5</v>
          </cell>
        </row>
        <row r="157">
          <cell r="F157">
            <v>464</v>
          </cell>
          <cell r="G157" t="str">
            <v>W4-B2</v>
          </cell>
          <cell r="H157" t="str">
            <v>Larissa Wijbenga</v>
          </cell>
          <cell r="I157" t="str">
            <v>Jeugd suppl. G</v>
          </cell>
          <cell r="J157">
            <v>0</v>
          </cell>
          <cell r="K157" t="str">
            <v>Turncademy</v>
          </cell>
          <cell r="L157">
            <v>43.524999999999999</v>
          </cell>
          <cell r="M157">
            <v>8</v>
          </cell>
          <cell r="N157">
            <v>2</v>
          </cell>
          <cell r="O157">
            <v>9.1750000000000007</v>
          </cell>
          <cell r="P157">
            <v>0</v>
          </cell>
          <cell r="Q157">
            <v>0.5</v>
          </cell>
          <cell r="R157">
            <v>11.675000000000001</v>
          </cell>
          <cell r="S157">
            <v>5</v>
          </cell>
          <cell r="T157">
            <v>2.7</v>
          </cell>
          <cell r="U157">
            <v>7.95</v>
          </cell>
          <cell r="V157">
            <v>0</v>
          </cell>
          <cell r="W157">
            <v>10.65</v>
          </cell>
          <cell r="X157">
            <v>17</v>
          </cell>
          <cell r="Y157">
            <v>2.2000000000000002</v>
          </cell>
          <cell r="Z157">
            <v>7.7</v>
          </cell>
          <cell r="AA157">
            <v>0</v>
          </cell>
          <cell r="AB157">
            <v>9.9</v>
          </cell>
          <cell r="AC157">
            <v>7</v>
          </cell>
          <cell r="AD157">
            <v>2.9</v>
          </cell>
          <cell r="AE157">
            <v>8.4</v>
          </cell>
          <cell r="AF157">
            <v>0</v>
          </cell>
          <cell r="AG157">
            <v>11.3</v>
          </cell>
          <cell r="AH157">
            <v>3</v>
          </cell>
        </row>
        <row r="158">
          <cell r="F158">
            <v>465</v>
          </cell>
          <cell r="G158" t="str">
            <v>W4-B2</v>
          </cell>
          <cell r="H158" t="str">
            <v>Jill Ypma</v>
          </cell>
          <cell r="I158" t="str">
            <v>Jeugd suppl. G</v>
          </cell>
          <cell r="J158">
            <v>0</v>
          </cell>
          <cell r="K158" t="str">
            <v>Swift</v>
          </cell>
          <cell r="L158">
            <v>43.725000000000001</v>
          </cell>
          <cell r="M158">
            <v>7</v>
          </cell>
          <cell r="N158">
            <v>1.6</v>
          </cell>
          <cell r="O158">
            <v>9.375</v>
          </cell>
          <cell r="P158">
            <v>0</v>
          </cell>
          <cell r="Q158">
            <v>0.5</v>
          </cell>
          <cell r="R158">
            <v>11.475</v>
          </cell>
          <cell r="S158">
            <v>10</v>
          </cell>
          <cell r="T158">
            <v>2.8</v>
          </cell>
          <cell r="U158">
            <v>8.5</v>
          </cell>
          <cell r="V158">
            <v>0</v>
          </cell>
          <cell r="W158">
            <v>11.3</v>
          </cell>
          <cell r="X158">
            <v>9</v>
          </cell>
          <cell r="Y158">
            <v>2.8</v>
          </cell>
          <cell r="Z158">
            <v>7.45</v>
          </cell>
          <cell r="AA158">
            <v>0</v>
          </cell>
          <cell r="AB158">
            <v>10.25</v>
          </cell>
          <cell r="AC158">
            <v>4</v>
          </cell>
          <cell r="AD158">
            <v>2.7</v>
          </cell>
          <cell r="AE158">
            <v>8</v>
          </cell>
          <cell r="AF158">
            <v>0</v>
          </cell>
          <cell r="AG158">
            <v>10.7</v>
          </cell>
          <cell r="AH158">
            <v>14</v>
          </cell>
        </row>
        <row r="159">
          <cell r="F159">
            <v>466</v>
          </cell>
          <cell r="G159" t="str">
            <v>W4-B2</v>
          </cell>
          <cell r="H159" t="str">
            <v>Roos Schuitemaker</v>
          </cell>
          <cell r="I159" t="str">
            <v>Jeugd suppl. G</v>
          </cell>
          <cell r="J159">
            <v>0</v>
          </cell>
          <cell r="K159" t="str">
            <v>Swift</v>
          </cell>
          <cell r="L159">
            <v>43.05</v>
          </cell>
          <cell r="M159">
            <v>10</v>
          </cell>
          <cell r="N159">
            <v>2</v>
          </cell>
          <cell r="O159">
            <v>9.0500000000000007</v>
          </cell>
          <cell r="P159">
            <v>0</v>
          </cell>
          <cell r="Q159">
            <v>0.5</v>
          </cell>
          <cell r="R159">
            <v>11.55</v>
          </cell>
          <cell r="S159">
            <v>8</v>
          </cell>
          <cell r="T159">
            <v>2.7</v>
          </cell>
          <cell r="U159">
            <v>8.5</v>
          </cell>
          <cell r="V159">
            <v>0</v>
          </cell>
          <cell r="W159">
            <v>11.2</v>
          </cell>
          <cell r="X159">
            <v>11</v>
          </cell>
          <cell r="Y159">
            <v>2.1</v>
          </cell>
          <cell r="Z159">
            <v>7.35</v>
          </cell>
          <cell r="AA159">
            <v>0</v>
          </cell>
          <cell r="AB159">
            <v>9.4499999999999993</v>
          </cell>
          <cell r="AC159">
            <v>11</v>
          </cell>
          <cell r="AD159">
            <v>2.9</v>
          </cell>
          <cell r="AE159">
            <v>7.95</v>
          </cell>
          <cell r="AF159">
            <v>0</v>
          </cell>
          <cell r="AG159">
            <v>10.85</v>
          </cell>
          <cell r="AH159">
            <v>11</v>
          </cell>
        </row>
        <row r="160">
          <cell r="F160">
            <v>467</v>
          </cell>
          <cell r="G160" t="str">
            <v>W4-B2</v>
          </cell>
          <cell r="H160" t="str">
            <v>Jolijn Pistora</v>
          </cell>
          <cell r="I160" t="str">
            <v>Jeugd suppl. G</v>
          </cell>
          <cell r="J160">
            <v>0</v>
          </cell>
          <cell r="K160" t="str">
            <v>Beukers</v>
          </cell>
          <cell r="L160">
            <v>38.725000000000001</v>
          </cell>
          <cell r="M160">
            <v>16</v>
          </cell>
          <cell r="N160">
            <v>1.6</v>
          </cell>
          <cell r="O160">
            <v>8.7749999999999986</v>
          </cell>
          <cell r="P160">
            <v>0</v>
          </cell>
          <cell r="Q160">
            <v>0</v>
          </cell>
          <cell r="R160">
            <v>10.375</v>
          </cell>
          <cell r="S160">
            <v>16</v>
          </cell>
          <cell r="T160">
            <v>2.2999999999999998</v>
          </cell>
          <cell r="U160">
            <v>8.3000000000000007</v>
          </cell>
          <cell r="V160">
            <v>0</v>
          </cell>
          <cell r="W160">
            <v>10.6</v>
          </cell>
          <cell r="X160">
            <v>18</v>
          </cell>
          <cell r="Y160">
            <v>2.7</v>
          </cell>
          <cell r="Z160">
            <v>4.25</v>
          </cell>
          <cell r="AA160">
            <v>0</v>
          </cell>
          <cell r="AB160">
            <v>6.95</v>
          </cell>
          <cell r="AC160">
            <v>19</v>
          </cell>
          <cell r="AD160">
            <v>2.7</v>
          </cell>
          <cell r="AE160">
            <v>8.1</v>
          </cell>
          <cell r="AF160">
            <v>0</v>
          </cell>
          <cell r="AG160">
            <v>10.8</v>
          </cell>
          <cell r="AH160">
            <v>12</v>
          </cell>
        </row>
        <row r="161">
          <cell r="F161">
            <v>468</v>
          </cell>
          <cell r="G161" t="str">
            <v>W4-B2</v>
          </cell>
          <cell r="H161" t="str">
            <v>Anna Griffioen</v>
          </cell>
          <cell r="I161" t="str">
            <v>Jeugd suppl. G</v>
          </cell>
          <cell r="J161">
            <v>0</v>
          </cell>
          <cell r="K161" t="str">
            <v>K&amp;V</v>
          </cell>
          <cell r="L161">
            <v>40.875</v>
          </cell>
          <cell r="M161">
            <v>14</v>
          </cell>
          <cell r="N161">
            <v>1.6</v>
          </cell>
          <cell r="O161">
            <v>8.8249999999999993</v>
          </cell>
          <cell r="P161">
            <v>0</v>
          </cell>
          <cell r="Q161">
            <v>0</v>
          </cell>
          <cell r="R161">
            <v>10.425000000000001</v>
          </cell>
          <cell r="S161">
            <v>15</v>
          </cell>
          <cell r="T161">
            <v>2.7</v>
          </cell>
          <cell r="U161">
            <v>8.0500000000000007</v>
          </cell>
          <cell r="V161">
            <v>0</v>
          </cell>
          <cell r="W161">
            <v>10.75</v>
          </cell>
          <cell r="X161">
            <v>16</v>
          </cell>
          <cell r="Y161">
            <v>1.6</v>
          </cell>
          <cell r="Z161">
            <v>6.95</v>
          </cell>
          <cell r="AA161">
            <v>0</v>
          </cell>
          <cell r="AB161">
            <v>8.5500000000000007</v>
          </cell>
          <cell r="AC161">
            <v>15</v>
          </cell>
          <cell r="AD161">
            <v>2.8</v>
          </cell>
          <cell r="AE161">
            <v>8.35</v>
          </cell>
          <cell r="AF161">
            <v>0</v>
          </cell>
          <cell r="AG161">
            <v>11.15</v>
          </cell>
          <cell r="AH161">
            <v>6</v>
          </cell>
        </row>
        <row r="162">
          <cell r="F162">
            <v>469</v>
          </cell>
          <cell r="G162" t="str">
            <v>W4-B2</v>
          </cell>
          <cell r="H162" t="str">
            <v>Sanne Mouwen</v>
          </cell>
          <cell r="I162" t="str">
            <v>Jeugd suppl. G</v>
          </cell>
          <cell r="J162">
            <v>0</v>
          </cell>
          <cell r="K162" t="str">
            <v>K&amp;V</v>
          </cell>
          <cell r="L162">
            <v>44.174999999999997</v>
          </cell>
          <cell r="M162">
            <v>4</v>
          </cell>
          <cell r="N162">
            <v>2</v>
          </cell>
          <cell r="O162">
            <v>9.3000000000000007</v>
          </cell>
          <cell r="P162">
            <v>0</v>
          </cell>
          <cell r="Q162">
            <v>0.5</v>
          </cell>
          <cell r="R162">
            <v>11.8</v>
          </cell>
          <cell r="S162">
            <v>3</v>
          </cell>
          <cell r="T162">
            <v>2.8</v>
          </cell>
          <cell r="U162">
            <v>8.4499999999999993</v>
          </cell>
          <cell r="V162">
            <v>0</v>
          </cell>
          <cell r="W162">
            <v>11.25</v>
          </cell>
          <cell r="X162">
            <v>10</v>
          </cell>
          <cell r="Y162">
            <v>2.7</v>
          </cell>
          <cell r="Z162">
            <v>7.2</v>
          </cell>
          <cell r="AA162">
            <v>0</v>
          </cell>
          <cell r="AB162">
            <v>9.9</v>
          </cell>
          <cell r="AC162">
            <v>7</v>
          </cell>
          <cell r="AD162">
            <v>3</v>
          </cell>
          <cell r="AE162">
            <v>8.2249999999999996</v>
          </cell>
          <cell r="AF162">
            <v>0</v>
          </cell>
          <cell r="AG162">
            <v>11.225</v>
          </cell>
          <cell r="AH162">
            <v>4</v>
          </cell>
        </row>
        <row r="163">
          <cell r="F163">
            <v>470</v>
          </cell>
          <cell r="G163" t="str">
            <v>W4-B2</v>
          </cell>
          <cell r="H163" t="str">
            <v>Maureen Doornebal</v>
          </cell>
          <cell r="I163" t="str">
            <v>Jeugd suppl. G</v>
          </cell>
          <cell r="J163">
            <v>0</v>
          </cell>
          <cell r="K163" t="str">
            <v>K&amp;V</v>
          </cell>
          <cell r="L163">
            <v>39.575000000000003</v>
          </cell>
          <cell r="M163">
            <v>15</v>
          </cell>
          <cell r="N163">
            <v>1.6</v>
          </cell>
          <cell r="O163">
            <v>8.6750000000000007</v>
          </cell>
          <cell r="P163">
            <v>0</v>
          </cell>
          <cell r="Q163">
            <v>0</v>
          </cell>
          <cell r="R163">
            <v>10.275</v>
          </cell>
          <cell r="S163">
            <v>17</v>
          </cell>
          <cell r="T163">
            <v>2.8</v>
          </cell>
          <cell r="U163">
            <v>8.1999999999999993</v>
          </cell>
          <cell r="V163">
            <v>0</v>
          </cell>
          <cell r="W163">
            <v>11</v>
          </cell>
          <cell r="X163">
            <v>14</v>
          </cell>
          <cell r="Y163">
            <v>2.1</v>
          </cell>
          <cell r="Z163">
            <v>5.65</v>
          </cell>
          <cell r="AA163">
            <v>0</v>
          </cell>
          <cell r="AB163">
            <v>7.75</v>
          </cell>
          <cell r="AC163">
            <v>18</v>
          </cell>
          <cell r="AD163">
            <v>2.7</v>
          </cell>
          <cell r="AE163">
            <v>7.85</v>
          </cell>
          <cell r="AF163">
            <v>0</v>
          </cell>
          <cell r="AG163">
            <v>10.55</v>
          </cell>
          <cell r="AH163">
            <v>16</v>
          </cell>
        </row>
        <row r="164">
          <cell r="F164">
            <v>471</v>
          </cell>
          <cell r="G164" t="str">
            <v>W4-B2</v>
          </cell>
          <cell r="H164" t="str">
            <v>Alissa Boon</v>
          </cell>
          <cell r="I164" t="str">
            <v>Jeugd suppl. G</v>
          </cell>
          <cell r="J164">
            <v>0</v>
          </cell>
          <cell r="K164" t="str">
            <v>GTH</v>
          </cell>
          <cell r="L164">
            <v>42.65</v>
          </cell>
          <cell r="M164">
            <v>11</v>
          </cell>
          <cell r="N164">
            <v>2</v>
          </cell>
          <cell r="O164">
            <v>8.6499999999999986</v>
          </cell>
          <cell r="P164">
            <v>0</v>
          </cell>
          <cell r="Q164">
            <v>0.5</v>
          </cell>
          <cell r="R164">
            <v>11.15</v>
          </cell>
          <cell r="S164">
            <v>14</v>
          </cell>
          <cell r="T164">
            <v>2.8</v>
          </cell>
          <cell r="U164">
            <v>8.8000000000000007</v>
          </cell>
          <cell r="V164">
            <v>0</v>
          </cell>
          <cell r="W164">
            <v>11.6</v>
          </cell>
          <cell r="X164">
            <v>2</v>
          </cell>
          <cell r="Y164">
            <v>1.7</v>
          </cell>
          <cell r="Z164">
            <v>6.75</v>
          </cell>
          <cell r="AA164">
            <v>0</v>
          </cell>
          <cell r="AB164">
            <v>8.4499999999999993</v>
          </cell>
          <cell r="AC164">
            <v>16</v>
          </cell>
          <cell r="AD164">
            <v>2.8</v>
          </cell>
          <cell r="AE164">
            <v>8.65</v>
          </cell>
          <cell r="AF164">
            <v>0</v>
          </cell>
          <cell r="AG164">
            <v>11.45</v>
          </cell>
          <cell r="AH164">
            <v>2</v>
          </cell>
        </row>
        <row r="165">
          <cell r="F165">
            <v>472</v>
          </cell>
          <cell r="G165" t="str">
            <v>W4-B2</v>
          </cell>
          <cell r="H165" t="str">
            <v>Sam Terluin</v>
          </cell>
          <cell r="I165" t="str">
            <v>Jeugd suppl. G</v>
          </cell>
          <cell r="J165">
            <v>0</v>
          </cell>
          <cell r="K165" t="str">
            <v>GTH</v>
          </cell>
          <cell r="L165">
            <v>42.475000000000001</v>
          </cell>
          <cell r="M165">
            <v>12</v>
          </cell>
          <cell r="N165">
            <v>2</v>
          </cell>
          <cell r="O165">
            <v>8.7750000000000004</v>
          </cell>
          <cell r="P165">
            <v>0</v>
          </cell>
          <cell r="Q165">
            <v>0.5</v>
          </cell>
          <cell r="R165">
            <v>11.275</v>
          </cell>
          <cell r="S165">
            <v>12</v>
          </cell>
          <cell r="T165">
            <v>2.7</v>
          </cell>
          <cell r="U165">
            <v>8.4499999999999993</v>
          </cell>
          <cell r="V165">
            <v>0</v>
          </cell>
          <cell r="W165">
            <v>11.15</v>
          </cell>
          <cell r="X165">
            <v>13</v>
          </cell>
          <cell r="Y165">
            <v>2.7</v>
          </cell>
          <cell r="Z165">
            <v>6.4</v>
          </cell>
          <cell r="AA165">
            <v>0</v>
          </cell>
          <cell r="AB165">
            <v>9.1</v>
          </cell>
          <cell r="AC165">
            <v>14</v>
          </cell>
          <cell r="AD165">
            <v>2.7</v>
          </cell>
          <cell r="AE165">
            <v>8.25</v>
          </cell>
          <cell r="AF165">
            <v>0</v>
          </cell>
          <cell r="AG165">
            <v>10.95</v>
          </cell>
          <cell r="AH165">
            <v>10</v>
          </cell>
        </row>
        <row r="166">
          <cell r="F166">
            <v>501</v>
          </cell>
          <cell r="G166" t="str">
            <v>W5-B1</v>
          </cell>
          <cell r="H166" t="str">
            <v>Yuna van den Berg</v>
          </cell>
          <cell r="I166" t="str">
            <v>Pupil 1 nivo 5</v>
          </cell>
          <cell r="J166">
            <v>0</v>
          </cell>
          <cell r="K166" t="str">
            <v>DEV</v>
          </cell>
          <cell r="L166">
            <v>42.15</v>
          </cell>
          <cell r="M166">
            <v>13</v>
          </cell>
          <cell r="N166">
            <v>4.25</v>
          </cell>
          <cell r="O166">
            <v>8.25</v>
          </cell>
          <cell r="P166">
            <v>0</v>
          </cell>
          <cell r="Q166">
            <v>0.5</v>
          </cell>
          <cell r="R166">
            <v>13</v>
          </cell>
          <cell r="S166">
            <v>15</v>
          </cell>
          <cell r="T166">
            <v>4.5</v>
          </cell>
          <cell r="U166">
            <v>6.45</v>
          </cell>
          <cell r="V166">
            <v>0</v>
          </cell>
          <cell r="W166">
            <v>10.95</v>
          </cell>
          <cell r="X166">
            <v>9</v>
          </cell>
          <cell r="Y166">
            <v>4.2</v>
          </cell>
          <cell r="Z166">
            <v>3.15</v>
          </cell>
          <cell r="AA166">
            <v>0</v>
          </cell>
          <cell r="AB166">
            <v>7.35</v>
          </cell>
          <cell r="AC166">
            <v>19</v>
          </cell>
          <cell r="AD166">
            <v>4</v>
          </cell>
          <cell r="AE166">
            <v>6.85</v>
          </cell>
          <cell r="AF166">
            <v>0</v>
          </cell>
          <cell r="AG166">
            <v>10.85</v>
          </cell>
          <cell r="AH166">
            <v>16</v>
          </cell>
        </row>
        <row r="167">
          <cell r="F167">
            <v>502</v>
          </cell>
          <cell r="G167" t="str">
            <v>W5-B1</v>
          </cell>
          <cell r="H167" t="str">
            <v>Evi Smit</v>
          </cell>
          <cell r="I167" t="str">
            <v>Pupil 1 nivo 5</v>
          </cell>
          <cell r="J167">
            <v>0</v>
          </cell>
          <cell r="K167" t="str">
            <v>DEV</v>
          </cell>
          <cell r="L167">
            <v>47.45</v>
          </cell>
          <cell r="M167">
            <v>7</v>
          </cell>
          <cell r="N167">
            <v>4.25</v>
          </cell>
          <cell r="O167">
            <v>9.1999999999999993</v>
          </cell>
          <cell r="P167">
            <v>0</v>
          </cell>
          <cell r="Q167">
            <v>0.5</v>
          </cell>
          <cell r="R167">
            <v>13.95</v>
          </cell>
          <cell r="S167">
            <v>5</v>
          </cell>
          <cell r="T167">
            <v>4.5</v>
          </cell>
          <cell r="U167">
            <v>6.45</v>
          </cell>
          <cell r="V167">
            <v>0</v>
          </cell>
          <cell r="W167">
            <v>10.95</v>
          </cell>
          <cell r="X167">
            <v>9</v>
          </cell>
          <cell r="Y167">
            <v>4.7</v>
          </cell>
          <cell r="Z167">
            <v>6</v>
          </cell>
          <cell r="AA167">
            <v>0</v>
          </cell>
          <cell r="AB167">
            <v>10.7</v>
          </cell>
          <cell r="AC167">
            <v>6</v>
          </cell>
          <cell r="AD167">
            <v>4.8</v>
          </cell>
          <cell r="AE167">
            <v>7.05</v>
          </cell>
          <cell r="AF167">
            <v>0</v>
          </cell>
          <cell r="AG167">
            <v>11.85</v>
          </cell>
          <cell r="AH167">
            <v>12</v>
          </cell>
        </row>
        <row r="168">
          <cell r="F168">
            <v>503</v>
          </cell>
          <cell r="G168" t="str">
            <v>W5-B1</v>
          </cell>
          <cell r="H168" t="str">
            <v>Babette den Heyer</v>
          </cell>
          <cell r="I168" t="str">
            <v>Pupil 1 nivo 5</v>
          </cell>
          <cell r="J168">
            <v>0</v>
          </cell>
          <cell r="K168" t="str">
            <v>DEV</v>
          </cell>
          <cell r="L168">
            <v>41.45</v>
          </cell>
          <cell r="M168">
            <v>14</v>
          </cell>
          <cell r="N168">
            <v>4.25</v>
          </cell>
          <cell r="O168">
            <v>8.6</v>
          </cell>
          <cell r="P168">
            <v>0</v>
          </cell>
          <cell r="Q168">
            <v>0.5</v>
          </cell>
          <cell r="R168">
            <v>13.35</v>
          </cell>
          <cell r="S168">
            <v>11</v>
          </cell>
          <cell r="T168">
            <v>4.2</v>
          </cell>
          <cell r="U168">
            <v>4.8499999999999996</v>
          </cell>
          <cell r="V168">
            <v>0</v>
          </cell>
          <cell r="W168">
            <v>9.0500000000000007</v>
          </cell>
          <cell r="X168">
            <v>16</v>
          </cell>
          <cell r="Y168">
            <v>3.4</v>
          </cell>
          <cell r="Z168">
            <v>4.3</v>
          </cell>
          <cell r="AA168">
            <v>0</v>
          </cell>
          <cell r="AB168">
            <v>7.7</v>
          </cell>
          <cell r="AC168">
            <v>18</v>
          </cell>
          <cell r="AD168">
            <v>4.5</v>
          </cell>
          <cell r="AE168">
            <v>6.85</v>
          </cell>
          <cell r="AF168">
            <v>0</v>
          </cell>
          <cell r="AG168">
            <v>11.35</v>
          </cell>
          <cell r="AH168">
            <v>13</v>
          </cell>
        </row>
        <row r="169">
          <cell r="F169">
            <v>504</v>
          </cell>
          <cell r="G169" t="str">
            <v>W5-B1</v>
          </cell>
          <cell r="H169" t="str">
            <v>Tess de Jong</v>
          </cell>
          <cell r="I169" t="str">
            <v>Pupil 1 nivo 5</v>
          </cell>
          <cell r="J169">
            <v>0</v>
          </cell>
          <cell r="K169" t="str">
            <v>HerculesB</v>
          </cell>
          <cell r="L169">
            <v>46.85</v>
          </cell>
          <cell r="M169">
            <v>8</v>
          </cell>
          <cell r="N169">
            <v>3.5</v>
          </cell>
          <cell r="O169">
            <v>8.75</v>
          </cell>
          <cell r="P169">
            <v>0</v>
          </cell>
          <cell r="Q169">
            <v>0</v>
          </cell>
          <cell r="R169">
            <v>12.25</v>
          </cell>
          <cell r="S169">
            <v>18</v>
          </cell>
          <cell r="T169">
            <v>4.2</v>
          </cell>
          <cell r="U169">
            <v>7.5</v>
          </cell>
          <cell r="V169">
            <v>0</v>
          </cell>
          <cell r="W169">
            <v>11.7</v>
          </cell>
          <cell r="X169">
            <v>7</v>
          </cell>
          <cell r="Y169">
            <v>4.2</v>
          </cell>
          <cell r="Z169">
            <v>6.15</v>
          </cell>
          <cell r="AA169">
            <v>0</v>
          </cell>
          <cell r="AB169">
            <v>10.35</v>
          </cell>
          <cell r="AC169">
            <v>7</v>
          </cell>
          <cell r="AD169">
            <v>4.8</v>
          </cell>
          <cell r="AE169">
            <v>7.75</v>
          </cell>
          <cell r="AF169">
            <v>0</v>
          </cell>
          <cell r="AG169">
            <v>12.55</v>
          </cell>
          <cell r="AH169">
            <v>7</v>
          </cell>
        </row>
        <row r="170">
          <cell r="F170">
            <v>505</v>
          </cell>
          <cell r="G170" t="str">
            <v>W5-B1</v>
          </cell>
          <cell r="H170" t="str">
            <v>Emi Klomp</v>
          </cell>
          <cell r="I170" t="str">
            <v>Pupil 1 nivo 5</v>
          </cell>
          <cell r="J170">
            <v>0</v>
          </cell>
          <cell r="K170" t="str">
            <v>HerculesB</v>
          </cell>
          <cell r="L170">
            <v>0</v>
          </cell>
          <cell r="M170">
            <v>99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20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21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22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22</v>
          </cell>
        </row>
        <row r="171">
          <cell r="F171">
            <v>506</v>
          </cell>
          <cell r="G171" t="str">
            <v>W5-B1</v>
          </cell>
          <cell r="H171" t="str">
            <v>Leona Pekelder</v>
          </cell>
          <cell r="I171" t="str">
            <v>Pupil 1 nivo 5</v>
          </cell>
          <cell r="J171">
            <v>0</v>
          </cell>
          <cell r="K171" t="str">
            <v>HerculesB</v>
          </cell>
          <cell r="L171">
            <v>39.75</v>
          </cell>
          <cell r="M171">
            <v>15</v>
          </cell>
          <cell r="N171">
            <v>4.25</v>
          </cell>
          <cell r="O171">
            <v>8.6</v>
          </cell>
          <cell r="P171">
            <v>0</v>
          </cell>
          <cell r="Q171">
            <v>0.5</v>
          </cell>
          <cell r="R171">
            <v>13.35</v>
          </cell>
          <cell r="S171">
            <v>11</v>
          </cell>
          <cell r="T171">
            <v>3.3</v>
          </cell>
          <cell r="U171">
            <v>6.3</v>
          </cell>
          <cell r="V171">
            <v>0</v>
          </cell>
          <cell r="W171">
            <v>9.6</v>
          </cell>
          <cell r="X171">
            <v>15</v>
          </cell>
          <cell r="Y171">
            <v>1.6</v>
          </cell>
          <cell r="Z171">
            <v>4.7</v>
          </cell>
          <cell r="AA171">
            <v>0</v>
          </cell>
          <cell r="AB171">
            <v>6.3</v>
          </cell>
          <cell r="AC171">
            <v>21</v>
          </cell>
          <cell r="AD171">
            <v>4</v>
          </cell>
          <cell r="AE171">
            <v>6.5</v>
          </cell>
          <cell r="AF171">
            <v>0</v>
          </cell>
          <cell r="AG171">
            <v>10.5</v>
          </cell>
          <cell r="AH171">
            <v>19</v>
          </cell>
        </row>
        <row r="172">
          <cell r="F172">
            <v>507</v>
          </cell>
          <cell r="G172" t="str">
            <v>W5-B1</v>
          </cell>
          <cell r="H172" t="str">
            <v>Divainely Woerdings</v>
          </cell>
          <cell r="I172" t="str">
            <v>Pupil 1 nivo 5</v>
          </cell>
          <cell r="J172">
            <v>0</v>
          </cell>
          <cell r="K172" t="str">
            <v>Gymnet</v>
          </cell>
          <cell r="L172">
            <v>48.8</v>
          </cell>
          <cell r="M172">
            <v>5</v>
          </cell>
          <cell r="N172">
            <v>4.75</v>
          </cell>
          <cell r="O172">
            <v>9</v>
          </cell>
          <cell r="P172">
            <v>0</v>
          </cell>
          <cell r="Q172">
            <v>0.5</v>
          </cell>
          <cell r="R172">
            <v>14.25</v>
          </cell>
          <cell r="S172">
            <v>3</v>
          </cell>
          <cell r="T172">
            <v>4.5</v>
          </cell>
          <cell r="U172">
            <v>7.7</v>
          </cell>
          <cell r="V172">
            <v>0</v>
          </cell>
          <cell r="W172">
            <v>12.2</v>
          </cell>
          <cell r="X172">
            <v>6</v>
          </cell>
          <cell r="Y172">
            <v>4.7</v>
          </cell>
          <cell r="Z172">
            <v>5.35</v>
          </cell>
          <cell r="AA172">
            <v>0</v>
          </cell>
          <cell r="AB172">
            <v>10.050000000000001</v>
          </cell>
          <cell r="AC172">
            <v>10</v>
          </cell>
          <cell r="AD172">
            <v>4.8</v>
          </cell>
          <cell r="AE172">
            <v>7.5</v>
          </cell>
          <cell r="AF172">
            <v>0</v>
          </cell>
          <cell r="AG172">
            <v>12.3</v>
          </cell>
          <cell r="AH172">
            <v>8</v>
          </cell>
        </row>
        <row r="173">
          <cell r="F173">
            <v>508</v>
          </cell>
          <cell r="G173" t="str">
            <v>W5-B1</v>
          </cell>
          <cell r="H173" t="str">
            <v>Julia Lupetto</v>
          </cell>
          <cell r="I173" t="str">
            <v>Pupil 1 nivo 5</v>
          </cell>
          <cell r="J173">
            <v>0</v>
          </cell>
          <cell r="K173" t="str">
            <v>Jahn</v>
          </cell>
          <cell r="L173">
            <v>37.049999999999997</v>
          </cell>
          <cell r="M173">
            <v>19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20</v>
          </cell>
          <cell r="T173">
            <v>4.5</v>
          </cell>
          <cell r="U173">
            <v>7.8</v>
          </cell>
          <cell r="V173">
            <v>0</v>
          </cell>
          <cell r="W173">
            <v>12.3</v>
          </cell>
          <cell r="X173">
            <v>4</v>
          </cell>
          <cell r="Y173">
            <v>4.5</v>
          </cell>
          <cell r="Z173">
            <v>7.5</v>
          </cell>
          <cell r="AA173">
            <v>0</v>
          </cell>
          <cell r="AB173">
            <v>12</v>
          </cell>
          <cell r="AC173">
            <v>3</v>
          </cell>
          <cell r="AD173">
            <v>5.0999999999999996</v>
          </cell>
          <cell r="AE173">
            <v>7.65</v>
          </cell>
          <cell r="AF173">
            <v>0</v>
          </cell>
          <cell r="AG173">
            <v>12.75</v>
          </cell>
          <cell r="AH173">
            <v>6</v>
          </cell>
        </row>
        <row r="174">
          <cell r="F174">
            <v>509</v>
          </cell>
          <cell r="G174" t="str">
            <v>W5-B1</v>
          </cell>
          <cell r="H174" t="str">
            <v>Carmen Boekel</v>
          </cell>
          <cell r="I174" t="str">
            <v>Pupil 1 nivo 5</v>
          </cell>
          <cell r="J174">
            <v>0</v>
          </cell>
          <cell r="K174" t="str">
            <v>Jahn</v>
          </cell>
          <cell r="L174">
            <v>54.25</v>
          </cell>
          <cell r="M174">
            <v>2</v>
          </cell>
          <cell r="N174">
            <v>4.5</v>
          </cell>
          <cell r="O174">
            <v>9.3000000000000007</v>
          </cell>
          <cell r="P174">
            <v>0</v>
          </cell>
          <cell r="Q174">
            <v>0.5</v>
          </cell>
          <cell r="R174">
            <v>14.3</v>
          </cell>
          <cell r="S174">
            <v>2</v>
          </cell>
          <cell r="T174">
            <v>4.5</v>
          </cell>
          <cell r="U174">
            <v>9.15</v>
          </cell>
          <cell r="V174">
            <v>0</v>
          </cell>
          <cell r="W174">
            <v>13.65</v>
          </cell>
          <cell r="X174">
            <v>1</v>
          </cell>
          <cell r="Y174">
            <v>5.3</v>
          </cell>
          <cell r="Z174">
            <v>7.9</v>
          </cell>
          <cell r="AA174">
            <v>0</v>
          </cell>
          <cell r="AB174">
            <v>13.2</v>
          </cell>
          <cell r="AC174">
            <v>2</v>
          </cell>
          <cell r="AD174">
            <v>5.0999999999999996</v>
          </cell>
          <cell r="AE174">
            <v>8</v>
          </cell>
          <cell r="AF174">
            <v>0</v>
          </cell>
          <cell r="AG174">
            <v>13.1</v>
          </cell>
          <cell r="AH174">
            <v>3</v>
          </cell>
        </row>
        <row r="175">
          <cell r="F175">
            <v>510</v>
          </cell>
          <cell r="G175" t="str">
            <v>W5-B1</v>
          </cell>
          <cell r="H175" t="str">
            <v>Fenna Farafonow</v>
          </cell>
          <cell r="I175" t="str">
            <v>Pupil 1 nivo 5</v>
          </cell>
          <cell r="J175">
            <v>0</v>
          </cell>
          <cell r="K175" t="str">
            <v>Jahn</v>
          </cell>
          <cell r="L175">
            <v>50.75</v>
          </cell>
          <cell r="M175">
            <v>4</v>
          </cell>
          <cell r="N175">
            <v>4.25</v>
          </cell>
          <cell r="O175">
            <v>9.25</v>
          </cell>
          <cell r="P175">
            <v>0</v>
          </cell>
          <cell r="Q175">
            <v>0.5</v>
          </cell>
          <cell r="R175">
            <v>14</v>
          </cell>
          <cell r="S175">
            <v>4</v>
          </cell>
          <cell r="T175">
            <v>4.2</v>
          </cell>
          <cell r="U175">
            <v>8.0500000000000007</v>
          </cell>
          <cell r="V175">
            <v>0</v>
          </cell>
          <cell r="W175">
            <v>12.25</v>
          </cell>
          <cell r="X175">
            <v>5</v>
          </cell>
          <cell r="Y175">
            <v>4.2</v>
          </cell>
          <cell r="Z175">
            <v>7.25</v>
          </cell>
          <cell r="AA175">
            <v>0</v>
          </cell>
          <cell r="AB175">
            <v>11.45</v>
          </cell>
          <cell r="AC175">
            <v>5</v>
          </cell>
          <cell r="AD175">
            <v>4.8</v>
          </cell>
          <cell r="AE175">
            <v>8.25</v>
          </cell>
          <cell r="AF175">
            <v>0</v>
          </cell>
          <cell r="AG175">
            <v>13.05</v>
          </cell>
          <cell r="AH175">
            <v>4</v>
          </cell>
        </row>
        <row r="176">
          <cell r="F176">
            <v>511</v>
          </cell>
          <cell r="G176" t="str">
            <v>W5-B1</v>
          </cell>
          <cell r="H176" t="str">
            <v>Nyah van Egmond</v>
          </cell>
          <cell r="I176" t="str">
            <v>Pupil 1 nivo 5</v>
          </cell>
          <cell r="J176">
            <v>0</v>
          </cell>
          <cell r="K176" t="str">
            <v>Jahn</v>
          </cell>
          <cell r="L176">
            <v>54.8</v>
          </cell>
          <cell r="M176">
            <v>1</v>
          </cell>
          <cell r="N176">
            <v>4.75</v>
          </cell>
          <cell r="O176">
            <v>9.25</v>
          </cell>
          <cell r="P176">
            <v>0</v>
          </cell>
          <cell r="Q176">
            <v>0.5</v>
          </cell>
          <cell r="R176">
            <v>14.5</v>
          </cell>
          <cell r="S176">
            <v>1</v>
          </cell>
          <cell r="T176">
            <v>4.5</v>
          </cell>
          <cell r="U176">
            <v>8.5500000000000007</v>
          </cell>
          <cell r="V176">
            <v>0</v>
          </cell>
          <cell r="W176">
            <v>13.05</v>
          </cell>
          <cell r="X176">
            <v>2</v>
          </cell>
          <cell r="Y176">
            <v>5.6</v>
          </cell>
          <cell r="Z176">
            <v>8.1</v>
          </cell>
          <cell r="AA176">
            <v>0</v>
          </cell>
          <cell r="AB176">
            <v>13.7</v>
          </cell>
          <cell r="AC176">
            <v>1</v>
          </cell>
          <cell r="AD176">
            <v>5.0999999999999996</v>
          </cell>
          <cell r="AE176">
            <v>8.4499999999999993</v>
          </cell>
          <cell r="AF176">
            <v>0</v>
          </cell>
          <cell r="AG176">
            <v>13.55</v>
          </cell>
          <cell r="AH176">
            <v>2</v>
          </cell>
        </row>
        <row r="177">
          <cell r="F177">
            <v>512</v>
          </cell>
          <cell r="G177" t="str">
            <v>W5-B1</v>
          </cell>
          <cell r="H177" t="str">
            <v>Lara Veerman</v>
          </cell>
          <cell r="I177" t="str">
            <v>Pupil 1 nivo 5</v>
          </cell>
          <cell r="J177">
            <v>0</v>
          </cell>
          <cell r="K177" t="str">
            <v>Mauritius</v>
          </cell>
          <cell r="L177">
            <v>48.5</v>
          </cell>
          <cell r="M177">
            <v>6</v>
          </cell>
          <cell r="N177">
            <v>4.5</v>
          </cell>
          <cell r="O177">
            <v>8.9</v>
          </cell>
          <cell r="P177">
            <v>0</v>
          </cell>
          <cell r="Q177">
            <v>0.5</v>
          </cell>
          <cell r="R177">
            <v>13.9</v>
          </cell>
          <cell r="S177">
            <v>6</v>
          </cell>
          <cell r="T177">
            <v>3.7</v>
          </cell>
          <cell r="U177">
            <v>7.9</v>
          </cell>
          <cell r="V177">
            <v>0</v>
          </cell>
          <cell r="W177">
            <v>11.6</v>
          </cell>
          <cell r="X177">
            <v>8</v>
          </cell>
          <cell r="Y177">
            <v>3.4</v>
          </cell>
          <cell r="Z177">
            <v>6.75</v>
          </cell>
          <cell r="AA177">
            <v>0</v>
          </cell>
          <cell r="AB177">
            <v>10.15</v>
          </cell>
          <cell r="AC177">
            <v>9</v>
          </cell>
          <cell r="AD177">
            <v>5.0999999999999996</v>
          </cell>
          <cell r="AE177">
            <v>7.75</v>
          </cell>
          <cell r="AF177">
            <v>0</v>
          </cell>
          <cell r="AG177">
            <v>12.85</v>
          </cell>
          <cell r="AH177">
            <v>5</v>
          </cell>
        </row>
        <row r="178">
          <cell r="F178">
            <v>513</v>
          </cell>
          <cell r="G178" t="str">
            <v>W5-B1</v>
          </cell>
          <cell r="H178" t="str">
            <v>Lieke Schipper</v>
          </cell>
          <cell r="I178" t="str">
            <v>Pupil 1 nivo 5</v>
          </cell>
          <cell r="J178">
            <v>0</v>
          </cell>
          <cell r="K178" t="str">
            <v>Mauritius</v>
          </cell>
          <cell r="L178">
            <v>52.3</v>
          </cell>
          <cell r="M178">
            <v>3</v>
          </cell>
          <cell r="N178">
            <v>4.75</v>
          </cell>
          <cell r="O178">
            <v>8.5500000000000007</v>
          </cell>
          <cell r="P178">
            <v>0</v>
          </cell>
          <cell r="Q178">
            <v>0.5</v>
          </cell>
          <cell r="R178">
            <v>13.8</v>
          </cell>
          <cell r="S178">
            <v>7</v>
          </cell>
          <cell r="T178">
            <v>4.2</v>
          </cell>
          <cell r="U178">
            <v>8.6</v>
          </cell>
          <cell r="V178">
            <v>0</v>
          </cell>
          <cell r="W178">
            <v>12.8</v>
          </cell>
          <cell r="X178">
            <v>3</v>
          </cell>
          <cell r="Y178">
            <v>4.5</v>
          </cell>
          <cell r="Z178">
            <v>7.45</v>
          </cell>
          <cell r="AA178">
            <v>0</v>
          </cell>
          <cell r="AB178">
            <v>11.95</v>
          </cell>
          <cell r="AC178">
            <v>4</v>
          </cell>
          <cell r="AD178">
            <v>5.0999999999999996</v>
          </cell>
          <cell r="AE178">
            <v>8.65</v>
          </cell>
          <cell r="AF178">
            <v>0</v>
          </cell>
          <cell r="AG178">
            <v>13.75</v>
          </cell>
          <cell r="AH178">
            <v>1</v>
          </cell>
        </row>
        <row r="179">
          <cell r="F179">
            <v>514</v>
          </cell>
          <cell r="G179" t="str">
            <v>W5-B1</v>
          </cell>
          <cell r="H179" t="str">
            <v>Liz Keizer</v>
          </cell>
          <cell r="I179" t="str">
            <v>Pupil 1 nivo 5</v>
          </cell>
          <cell r="J179">
            <v>0</v>
          </cell>
          <cell r="K179" t="str">
            <v>Mauritius</v>
          </cell>
          <cell r="L179">
            <v>43.9</v>
          </cell>
          <cell r="M179">
            <v>11</v>
          </cell>
          <cell r="N179">
            <v>4.25</v>
          </cell>
          <cell r="O179">
            <v>8.5</v>
          </cell>
          <cell r="P179">
            <v>0</v>
          </cell>
          <cell r="Q179">
            <v>0.5</v>
          </cell>
          <cell r="R179">
            <v>13.25</v>
          </cell>
          <cell r="S179">
            <v>14</v>
          </cell>
          <cell r="T179">
            <v>3.9</v>
          </cell>
          <cell r="U179">
            <v>6.85</v>
          </cell>
          <cell r="V179">
            <v>0</v>
          </cell>
          <cell r="W179">
            <v>10.75</v>
          </cell>
          <cell r="X179">
            <v>12</v>
          </cell>
          <cell r="Y179">
            <v>2.1</v>
          </cell>
          <cell r="Z179">
            <v>5.75</v>
          </cell>
          <cell r="AA179">
            <v>0</v>
          </cell>
          <cell r="AB179">
            <v>7.85</v>
          </cell>
          <cell r="AC179">
            <v>16</v>
          </cell>
          <cell r="AD179">
            <v>4.5999999999999996</v>
          </cell>
          <cell r="AE179">
            <v>7.45</v>
          </cell>
          <cell r="AF179">
            <v>0</v>
          </cell>
          <cell r="AG179">
            <v>12.05</v>
          </cell>
          <cell r="AH179">
            <v>10</v>
          </cell>
        </row>
        <row r="180">
          <cell r="F180">
            <v>515</v>
          </cell>
          <cell r="G180" t="str">
            <v>W5-B1</v>
          </cell>
          <cell r="H180" t="str">
            <v>Elaine Villafuerte</v>
          </cell>
          <cell r="I180" t="str">
            <v>Instap nivo 5</v>
          </cell>
          <cell r="J180">
            <v>0</v>
          </cell>
          <cell r="K180" t="str">
            <v>Ilpenstein</v>
          </cell>
          <cell r="L180">
            <v>39.65</v>
          </cell>
          <cell r="M180">
            <v>16</v>
          </cell>
          <cell r="N180">
            <v>4.5</v>
          </cell>
          <cell r="O180">
            <v>8.35</v>
          </cell>
          <cell r="P180">
            <v>0</v>
          </cell>
          <cell r="Q180">
            <v>0</v>
          </cell>
          <cell r="R180">
            <v>12.85</v>
          </cell>
          <cell r="S180">
            <v>16</v>
          </cell>
          <cell r="T180">
            <v>3.6</v>
          </cell>
          <cell r="U180">
            <v>3.75</v>
          </cell>
          <cell r="V180">
            <v>0</v>
          </cell>
          <cell r="W180">
            <v>7.35</v>
          </cell>
          <cell r="X180">
            <v>18</v>
          </cell>
          <cell r="Y180">
            <v>3.9</v>
          </cell>
          <cell r="Z180">
            <v>6.85</v>
          </cell>
          <cell r="AA180">
            <v>1</v>
          </cell>
          <cell r="AB180">
            <v>9.75</v>
          </cell>
          <cell r="AC180">
            <v>12</v>
          </cell>
          <cell r="AD180">
            <v>4.7</v>
          </cell>
          <cell r="AE180">
            <v>5.5</v>
          </cell>
          <cell r="AF180">
            <v>0.5</v>
          </cell>
          <cell r="AG180">
            <v>9.6999999999999993</v>
          </cell>
          <cell r="AH180">
            <v>21</v>
          </cell>
        </row>
        <row r="181">
          <cell r="F181">
            <v>516</v>
          </cell>
          <cell r="G181" t="str">
            <v>W5-B1</v>
          </cell>
          <cell r="H181" t="str">
            <v>Nikki Bark</v>
          </cell>
          <cell r="I181" t="str">
            <v>Pupil 1 nivo 5</v>
          </cell>
          <cell r="J181">
            <v>0</v>
          </cell>
          <cell r="K181" t="str">
            <v>Ilpenstein</v>
          </cell>
          <cell r="L181">
            <v>30.85</v>
          </cell>
          <cell r="M181">
            <v>96</v>
          </cell>
          <cell r="N181">
            <v>4.25</v>
          </cell>
          <cell r="O181">
            <v>7.65</v>
          </cell>
          <cell r="P181">
            <v>0</v>
          </cell>
          <cell r="Q181">
            <v>0.5</v>
          </cell>
          <cell r="R181">
            <v>12.4</v>
          </cell>
          <cell r="S181">
            <v>17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21</v>
          </cell>
          <cell r="Y181">
            <v>3.1</v>
          </cell>
          <cell r="Z181">
            <v>4.6500000000000004</v>
          </cell>
          <cell r="AA181">
            <v>0</v>
          </cell>
          <cell r="AB181">
            <v>7.75</v>
          </cell>
          <cell r="AC181">
            <v>17</v>
          </cell>
          <cell r="AD181">
            <v>4.5</v>
          </cell>
          <cell r="AE181">
            <v>6.2</v>
          </cell>
          <cell r="AF181">
            <v>0</v>
          </cell>
          <cell r="AG181">
            <v>10.7</v>
          </cell>
          <cell r="AH181">
            <v>17</v>
          </cell>
        </row>
        <row r="182">
          <cell r="F182">
            <v>517</v>
          </cell>
          <cell r="G182" t="str">
            <v>W5-B1</v>
          </cell>
          <cell r="H182" t="str">
            <v>Evy van der Weijden</v>
          </cell>
          <cell r="I182" t="str">
            <v>Pupil 1 nivo 5</v>
          </cell>
          <cell r="J182">
            <v>0</v>
          </cell>
          <cell r="K182" t="str">
            <v>Ilpenstein</v>
          </cell>
          <cell r="L182">
            <v>39.6</v>
          </cell>
          <cell r="M182">
            <v>17</v>
          </cell>
          <cell r="N182">
            <v>4.25</v>
          </cell>
          <cell r="O182">
            <v>8.5500000000000007</v>
          </cell>
          <cell r="P182">
            <v>0</v>
          </cell>
          <cell r="Q182">
            <v>0.5</v>
          </cell>
          <cell r="R182">
            <v>13.3</v>
          </cell>
          <cell r="S182">
            <v>13</v>
          </cell>
          <cell r="T182">
            <v>1.9</v>
          </cell>
          <cell r="U182">
            <v>4.8</v>
          </cell>
          <cell r="V182">
            <v>1</v>
          </cell>
          <cell r="W182">
            <v>5.7</v>
          </cell>
          <cell r="X182">
            <v>20</v>
          </cell>
          <cell r="Y182">
            <v>3.4</v>
          </cell>
          <cell r="Z182">
            <v>5.85</v>
          </cell>
          <cell r="AA182">
            <v>0</v>
          </cell>
          <cell r="AB182">
            <v>9.25</v>
          </cell>
          <cell r="AC182">
            <v>13</v>
          </cell>
          <cell r="AD182">
            <v>4.2</v>
          </cell>
          <cell r="AE182">
            <v>7.15</v>
          </cell>
          <cell r="AF182">
            <v>0</v>
          </cell>
          <cell r="AG182">
            <v>11.35</v>
          </cell>
          <cell r="AH182">
            <v>13</v>
          </cell>
        </row>
        <row r="183">
          <cell r="F183">
            <v>518</v>
          </cell>
          <cell r="G183" t="str">
            <v>W5-B1</v>
          </cell>
          <cell r="H183" t="str">
            <v>Isabella Bakker</v>
          </cell>
          <cell r="I183" t="str">
            <v>Instap nivo 5</v>
          </cell>
          <cell r="J183">
            <v>0</v>
          </cell>
          <cell r="K183" t="str">
            <v>K&amp;V</v>
          </cell>
          <cell r="L183">
            <v>43</v>
          </cell>
          <cell r="M183">
            <v>12</v>
          </cell>
          <cell r="N183">
            <v>4.5</v>
          </cell>
          <cell r="O183">
            <v>9.0500000000000007</v>
          </cell>
          <cell r="P183">
            <v>0</v>
          </cell>
          <cell r="Q183">
            <v>0</v>
          </cell>
          <cell r="R183">
            <v>13.55</v>
          </cell>
          <cell r="S183">
            <v>8</v>
          </cell>
          <cell r="T183">
            <v>3.1</v>
          </cell>
          <cell r="U183">
            <v>5.85</v>
          </cell>
          <cell r="V183">
            <v>0</v>
          </cell>
          <cell r="W183">
            <v>8.9499999999999993</v>
          </cell>
          <cell r="X183">
            <v>17</v>
          </cell>
          <cell r="Y183">
            <v>3.1</v>
          </cell>
          <cell r="Z183">
            <v>6.75</v>
          </cell>
          <cell r="AA183">
            <v>0</v>
          </cell>
          <cell r="AB183">
            <v>9.85</v>
          </cell>
          <cell r="AC183">
            <v>11</v>
          </cell>
          <cell r="AD183">
            <v>4.5</v>
          </cell>
          <cell r="AE183">
            <v>6.25</v>
          </cell>
          <cell r="AF183">
            <v>0.1</v>
          </cell>
          <cell r="AG183">
            <v>10.65</v>
          </cell>
          <cell r="AH183">
            <v>18</v>
          </cell>
        </row>
        <row r="184">
          <cell r="F184">
            <v>519</v>
          </cell>
          <cell r="G184" t="str">
            <v>W5-B1</v>
          </cell>
          <cell r="H184" t="str">
            <v>Evie Stroo</v>
          </cell>
          <cell r="I184" t="str">
            <v>Instap nivo 5</v>
          </cell>
          <cell r="J184">
            <v>0</v>
          </cell>
          <cell r="K184" t="str">
            <v>K&amp;V</v>
          </cell>
          <cell r="L184">
            <v>39.049999999999997</v>
          </cell>
          <cell r="M184">
            <v>18</v>
          </cell>
          <cell r="N184">
            <v>4.5</v>
          </cell>
          <cell r="O184">
            <v>7.5500000000000007</v>
          </cell>
          <cell r="P184">
            <v>0</v>
          </cell>
          <cell r="Q184">
            <v>0</v>
          </cell>
          <cell r="R184">
            <v>12.05</v>
          </cell>
          <cell r="S184">
            <v>19</v>
          </cell>
          <cell r="T184">
            <v>3.7</v>
          </cell>
          <cell r="U184">
            <v>3.55</v>
          </cell>
          <cell r="V184">
            <v>0</v>
          </cell>
          <cell r="W184">
            <v>7.25</v>
          </cell>
          <cell r="X184">
            <v>19</v>
          </cell>
          <cell r="Y184">
            <v>2.6</v>
          </cell>
          <cell r="Z184">
            <v>5.95</v>
          </cell>
          <cell r="AA184">
            <v>0</v>
          </cell>
          <cell r="AB184">
            <v>8.5500000000000007</v>
          </cell>
          <cell r="AC184">
            <v>15</v>
          </cell>
          <cell r="AD184">
            <v>4.5</v>
          </cell>
          <cell r="AE184">
            <v>6.8</v>
          </cell>
          <cell r="AF184">
            <v>0.1</v>
          </cell>
          <cell r="AG184">
            <v>11.2</v>
          </cell>
          <cell r="AH184">
            <v>15</v>
          </cell>
        </row>
        <row r="185">
          <cell r="F185">
            <v>520</v>
          </cell>
          <cell r="G185" t="str">
            <v>W5-B1</v>
          </cell>
          <cell r="H185" t="str">
            <v>Abigail Jonker</v>
          </cell>
          <cell r="I185" t="str">
            <v>Pupil 1 nivo 5</v>
          </cell>
          <cell r="J185">
            <v>0</v>
          </cell>
          <cell r="K185" t="str">
            <v>K&amp;V</v>
          </cell>
          <cell r="L185">
            <v>46.65</v>
          </cell>
          <cell r="M185">
            <v>9</v>
          </cell>
          <cell r="N185">
            <v>4.25</v>
          </cell>
          <cell r="O185">
            <v>8.65</v>
          </cell>
          <cell r="P185">
            <v>0</v>
          </cell>
          <cell r="Q185">
            <v>0.5</v>
          </cell>
          <cell r="R185">
            <v>13.4</v>
          </cell>
          <cell r="S185">
            <v>10</v>
          </cell>
          <cell r="T185">
            <v>4.5</v>
          </cell>
          <cell r="U185">
            <v>6.45</v>
          </cell>
          <cell r="V185">
            <v>0</v>
          </cell>
          <cell r="W185">
            <v>10.95</v>
          </cell>
          <cell r="X185">
            <v>9</v>
          </cell>
          <cell r="Y185">
            <v>4.5</v>
          </cell>
          <cell r="Z185">
            <v>5.85</v>
          </cell>
          <cell r="AA185">
            <v>0</v>
          </cell>
          <cell r="AB185">
            <v>10.35</v>
          </cell>
          <cell r="AC185">
            <v>7</v>
          </cell>
          <cell r="AD185">
            <v>5.0999999999999996</v>
          </cell>
          <cell r="AE185">
            <v>6.85</v>
          </cell>
          <cell r="AF185">
            <v>0</v>
          </cell>
          <cell r="AG185">
            <v>11.95</v>
          </cell>
          <cell r="AH185">
            <v>11</v>
          </cell>
        </row>
        <row r="186">
          <cell r="F186">
            <v>521</v>
          </cell>
          <cell r="G186" t="str">
            <v>W5-B1</v>
          </cell>
          <cell r="H186" t="str">
            <v>Floortje Duijn</v>
          </cell>
          <cell r="I186" t="str">
            <v>Pupil 1 nivo 5</v>
          </cell>
          <cell r="J186">
            <v>0</v>
          </cell>
          <cell r="K186" t="str">
            <v>K&amp;V</v>
          </cell>
          <cell r="L186">
            <v>45.15</v>
          </cell>
          <cell r="M186">
            <v>10</v>
          </cell>
          <cell r="N186">
            <v>4.5</v>
          </cell>
          <cell r="O186">
            <v>8.5500000000000007</v>
          </cell>
          <cell r="P186">
            <v>0</v>
          </cell>
          <cell r="Q186">
            <v>0.5</v>
          </cell>
          <cell r="R186">
            <v>13.55</v>
          </cell>
          <cell r="S186">
            <v>8</v>
          </cell>
          <cell r="T186">
            <v>4.2</v>
          </cell>
          <cell r="U186">
            <v>6.45</v>
          </cell>
          <cell r="V186">
            <v>0</v>
          </cell>
          <cell r="W186">
            <v>10.65</v>
          </cell>
          <cell r="X186">
            <v>13</v>
          </cell>
          <cell r="Y186">
            <v>3.9</v>
          </cell>
          <cell r="Z186">
            <v>4.9000000000000004</v>
          </cell>
          <cell r="AA186">
            <v>0</v>
          </cell>
          <cell r="AB186">
            <v>8.8000000000000007</v>
          </cell>
          <cell r="AC186">
            <v>14</v>
          </cell>
          <cell r="AD186">
            <v>4.8</v>
          </cell>
          <cell r="AE186">
            <v>7.35</v>
          </cell>
          <cell r="AF186">
            <v>0</v>
          </cell>
          <cell r="AG186">
            <v>12.15</v>
          </cell>
          <cell r="AH186">
            <v>9</v>
          </cell>
        </row>
        <row r="187">
          <cell r="F187">
            <v>522</v>
          </cell>
          <cell r="G187" t="str">
            <v>W5-B1</v>
          </cell>
          <cell r="H187" t="str">
            <v>Mandy Özturk</v>
          </cell>
          <cell r="I187" t="str">
            <v>Pupil 1 nivo 5</v>
          </cell>
          <cell r="J187">
            <v>0</v>
          </cell>
          <cell r="K187" t="str">
            <v>K&amp;V</v>
          </cell>
          <cell r="L187">
            <v>27.4</v>
          </cell>
          <cell r="M187">
            <v>20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20</v>
          </cell>
          <cell r="T187">
            <v>3</v>
          </cell>
          <cell r="U187">
            <v>7.25</v>
          </cell>
          <cell r="V187">
            <v>0</v>
          </cell>
          <cell r="W187">
            <v>10.25</v>
          </cell>
          <cell r="X187">
            <v>14</v>
          </cell>
          <cell r="Y187">
            <v>3.1</v>
          </cell>
          <cell r="Z187">
            <v>4</v>
          </cell>
          <cell r="AA187">
            <v>0</v>
          </cell>
          <cell r="AB187">
            <v>7.1</v>
          </cell>
          <cell r="AC187">
            <v>20</v>
          </cell>
          <cell r="AD187">
            <v>4.3</v>
          </cell>
          <cell r="AE187">
            <v>6.05</v>
          </cell>
          <cell r="AF187">
            <v>0.3</v>
          </cell>
          <cell r="AG187">
            <v>10.050000000000001</v>
          </cell>
          <cell r="AH187">
            <v>20</v>
          </cell>
        </row>
        <row r="188">
          <cell r="F188">
            <v>523</v>
          </cell>
          <cell r="G188" t="str">
            <v>W5-B1</v>
          </cell>
          <cell r="H188" t="str">
            <v>Oemayra Aznabet</v>
          </cell>
          <cell r="I188" t="str">
            <v>Pupil 1 nivo 5</v>
          </cell>
          <cell r="J188">
            <v>0</v>
          </cell>
          <cell r="K188" t="str">
            <v>K&amp;V</v>
          </cell>
          <cell r="L188">
            <v>0</v>
          </cell>
          <cell r="M188">
            <v>99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20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21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22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22</v>
          </cell>
        </row>
        <row r="189">
          <cell r="F189">
            <v>551</v>
          </cell>
          <cell r="G189" t="str">
            <v>W5-B2</v>
          </cell>
          <cell r="H189" t="str">
            <v>Shauny Brandenberg</v>
          </cell>
          <cell r="I189" t="str">
            <v>Junior suppl. F</v>
          </cell>
          <cell r="J189">
            <v>0</v>
          </cell>
          <cell r="K189" t="str">
            <v>HerculesB</v>
          </cell>
          <cell r="L189">
            <v>39.700000000000003</v>
          </cell>
          <cell r="M189">
            <v>10</v>
          </cell>
          <cell r="N189">
            <v>1.6</v>
          </cell>
          <cell r="O189">
            <v>9.15</v>
          </cell>
          <cell r="P189">
            <v>0</v>
          </cell>
          <cell r="Q189">
            <v>0</v>
          </cell>
          <cell r="R189">
            <v>10.75</v>
          </cell>
          <cell r="S189">
            <v>15</v>
          </cell>
          <cell r="T189">
            <v>2.2000000000000002</v>
          </cell>
          <cell r="U189">
            <v>8.15</v>
          </cell>
          <cell r="V189">
            <v>0</v>
          </cell>
          <cell r="W189">
            <v>10.35</v>
          </cell>
          <cell r="X189">
            <v>14</v>
          </cell>
          <cell r="Y189">
            <v>2.8</v>
          </cell>
          <cell r="Z189">
            <v>5.6</v>
          </cell>
          <cell r="AA189">
            <v>0</v>
          </cell>
          <cell r="AB189">
            <v>8.4</v>
          </cell>
          <cell r="AC189">
            <v>12</v>
          </cell>
          <cell r="AD189">
            <v>2.7</v>
          </cell>
          <cell r="AE189">
            <v>7.5</v>
          </cell>
          <cell r="AF189">
            <v>0</v>
          </cell>
          <cell r="AG189">
            <v>10.199999999999999</v>
          </cell>
          <cell r="AH189">
            <v>15</v>
          </cell>
        </row>
        <row r="190">
          <cell r="F190">
            <v>552</v>
          </cell>
          <cell r="G190" t="str">
            <v>W5-B2</v>
          </cell>
          <cell r="H190" t="str">
            <v>Marisa van Vuuren</v>
          </cell>
          <cell r="I190" t="str">
            <v>Junior suppl. F</v>
          </cell>
          <cell r="J190">
            <v>0</v>
          </cell>
          <cell r="K190" t="str">
            <v>HerculesB</v>
          </cell>
          <cell r="L190">
            <v>39.875</v>
          </cell>
          <cell r="M190">
            <v>9</v>
          </cell>
          <cell r="N190">
            <v>1.6</v>
          </cell>
          <cell r="O190">
            <v>9.4250000000000007</v>
          </cell>
          <cell r="P190">
            <v>0</v>
          </cell>
          <cell r="Q190">
            <v>0</v>
          </cell>
          <cell r="R190">
            <v>11.025</v>
          </cell>
          <cell r="S190">
            <v>10</v>
          </cell>
          <cell r="T190">
            <v>1.9</v>
          </cell>
          <cell r="U190">
            <v>7.65</v>
          </cell>
          <cell r="V190">
            <v>0</v>
          </cell>
          <cell r="W190">
            <v>9.5500000000000007</v>
          </cell>
          <cell r="X190">
            <v>16</v>
          </cell>
          <cell r="Y190">
            <v>1.7</v>
          </cell>
          <cell r="Z190">
            <v>6.65</v>
          </cell>
          <cell r="AA190">
            <v>0</v>
          </cell>
          <cell r="AB190">
            <v>8.35</v>
          </cell>
          <cell r="AC190">
            <v>13</v>
          </cell>
          <cell r="AD190">
            <v>2.7</v>
          </cell>
          <cell r="AE190">
            <v>8.25</v>
          </cell>
          <cell r="AF190">
            <v>0</v>
          </cell>
          <cell r="AG190">
            <v>10.95</v>
          </cell>
          <cell r="AH190">
            <v>8</v>
          </cell>
        </row>
        <row r="191">
          <cell r="F191">
            <v>553</v>
          </cell>
          <cell r="G191" t="str">
            <v>W5-B2</v>
          </cell>
          <cell r="H191" t="str">
            <v>Mandy Pronk</v>
          </cell>
          <cell r="I191" t="str">
            <v>Junior suppl. F</v>
          </cell>
          <cell r="J191">
            <v>0</v>
          </cell>
          <cell r="K191" t="str">
            <v>HerculesB</v>
          </cell>
          <cell r="L191">
            <v>41.2</v>
          </cell>
          <cell r="M191">
            <v>8</v>
          </cell>
          <cell r="N191">
            <v>1.6</v>
          </cell>
          <cell r="O191">
            <v>8.85</v>
          </cell>
          <cell r="P191">
            <v>0</v>
          </cell>
          <cell r="Q191">
            <v>0</v>
          </cell>
          <cell r="R191">
            <v>10.45</v>
          </cell>
          <cell r="S191">
            <v>16</v>
          </cell>
          <cell r="T191">
            <v>2.2999999999999998</v>
          </cell>
          <cell r="U191">
            <v>8.35</v>
          </cell>
          <cell r="V191">
            <v>0</v>
          </cell>
          <cell r="W191">
            <v>10.65</v>
          </cell>
          <cell r="X191">
            <v>10</v>
          </cell>
          <cell r="Y191">
            <v>2.2999999999999998</v>
          </cell>
          <cell r="Z191">
            <v>7.05</v>
          </cell>
          <cell r="AA191">
            <v>0</v>
          </cell>
          <cell r="AB191">
            <v>9.35</v>
          </cell>
          <cell r="AC191">
            <v>6</v>
          </cell>
          <cell r="AD191">
            <v>3.1</v>
          </cell>
          <cell r="AE191">
            <v>7.65</v>
          </cell>
          <cell r="AF191">
            <v>0</v>
          </cell>
          <cell r="AG191">
            <v>10.75</v>
          </cell>
          <cell r="AH191">
            <v>10</v>
          </cell>
        </row>
        <row r="192">
          <cell r="F192">
            <v>554</v>
          </cell>
          <cell r="G192" t="str">
            <v>W5-B2</v>
          </cell>
          <cell r="H192" t="str">
            <v>Fleur Jantjes</v>
          </cell>
          <cell r="I192" t="str">
            <v>Junior suppl. F</v>
          </cell>
          <cell r="J192">
            <v>0</v>
          </cell>
          <cell r="K192" t="str">
            <v>HerculesB</v>
          </cell>
          <cell r="L192">
            <v>36.924999999999997</v>
          </cell>
          <cell r="M192">
            <v>13</v>
          </cell>
          <cell r="N192">
            <v>1.6</v>
          </cell>
          <cell r="O192">
            <v>9.1750000000000007</v>
          </cell>
          <cell r="P192">
            <v>0</v>
          </cell>
          <cell r="Q192">
            <v>0</v>
          </cell>
          <cell r="R192">
            <v>10.775</v>
          </cell>
          <cell r="S192">
            <v>14</v>
          </cell>
          <cell r="T192">
            <v>2.2999999999999998</v>
          </cell>
          <cell r="U192">
            <v>8.3000000000000007</v>
          </cell>
          <cell r="V192">
            <v>0</v>
          </cell>
          <cell r="W192">
            <v>10.6</v>
          </cell>
          <cell r="X192">
            <v>11</v>
          </cell>
          <cell r="Y192">
            <v>1.8</v>
          </cell>
          <cell r="Z192">
            <v>4.2</v>
          </cell>
          <cell r="AA192">
            <v>0</v>
          </cell>
          <cell r="AB192">
            <v>6</v>
          </cell>
          <cell r="AC192">
            <v>16</v>
          </cell>
          <cell r="AD192">
            <v>2.9</v>
          </cell>
          <cell r="AE192">
            <v>6.65</v>
          </cell>
          <cell r="AF192">
            <v>0</v>
          </cell>
          <cell r="AG192">
            <v>9.5500000000000007</v>
          </cell>
          <cell r="AH192">
            <v>17</v>
          </cell>
        </row>
        <row r="193">
          <cell r="F193">
            <v>555</v>
          </cell>
          <cell r="G193" t="str">
            <v>W5-B2</v>
          </cell>
          <cell r="H193" t="str">
            <v>Rosanna van den Hoonaard</v>
          </cell>
          <cell r="I193" t="str">
            <v>Junior suppl. F</v>
          </cell>
          <cell r="J193">
            <v>0</v>
          </cell>
          <cell r="K193" t="str">
            <v>HerculesB</v>
          </cell>
          <cell r="L193">
            <v>43.174999999999997</v>
          </cell>
          <cell r="M193">
            <v>4</v>
          </cell>
          <cell r="N193">
            <v>2.2999999999999998</v>
          </cell>
          <cell r="O193">
            <v>9.0250000000000004</v>
          </cell>
          <cell r="P193">
            <v>0</v>
          </cell>
          <cell r="Q193">
            <v>0.5</v>
          </cell>
          <cell r="R193">
            <v>11.824999999999999</v>
          </cell>
          <cell r="S193">
            <v>6</v>
          </cell>
          <cell r="T193">
            <v>3</v>
          </cell>
          <cell r="U193">
            <v>9.0500000000000007</v>
          </cell>
          <cell r="V193">
            <v>0</v>
          </cell>
          <cell r="W193">
            <v>12.05</v>
          </cell>
          <cell r="X193">
            <v>2</v>
          </cell>
          <cell r="Y193">
            <v>2.2000000000000002</v>
          </cell>
          <cell r="Z193">
            <v>6</v>
          </cell>
          <cell r="AA193">
            <v>0</v>
          </cell>
          <cell r="AB193">
            <v>8.1999999999999993</v>
          </cell>
          <cell r="AC193">
            <v>14</v>
          </cell>
          <cell r="AD193">
            <v>3.2</v>
          </cell>
          <cell r="AE193">
            <v>7.9</v>
          </cell>
          <cell r="AF193">
            <v>0</v>
          </cell>
          <cell r="AG193">
            <v>11.1</v>
          </cell>
          <cell r="AH193">
            <v>7</v>
          </cell>
        </row>
        <row r="194">
          <cell r="F194">
            <v>556</v>
          </cell>
          <cell r="G194" t="str">
            <v>W5-B2</v>
          </cell>
          <cell r="H194" t="str">
            <v>Amber Smits</v>
          </cell>
          <cell r="I194" t="str">
            <v>Junior suppl. F</v>
          </cell>
          <cell r="J194">
            <v>0</v>
          </cell>
          <cell r="K194" t="str">
            <v>Beukers</v>
          </cell>
          <cell r="L194">
            <v>36.475000000000001</v>
          </cell>
          <cell r="M194">
            <v>14</v>
          </cell>
          <cell r="N194">
            <v>2</v>
          </cell>
          <cell r="O194">
            <v>8.9749999999999996</v>
          </cell>
          <cell r="P194">
            <v>0</v>
          </cell>
          <cell r="Q194">
            <v>0.5</v>
          </cell>
          <cell r="R194">
            <v>11.475</v>
          </cell>
          <cell r="S194">
            <v>8</v>
          </cell>
          <cell r="T194">
            <v>1.7</v>
          </cell>
          <cell r="U194">
            <v>7.8</v>
          </cell>
          <cell r="V194">
            <v>0</v>
          </cell>
          <cell r="W194">
            <v>9.5</v>
          </cell>
          <cell r="X194">
            <v>17</v>
          </cell>
          <cell r="Y194">
            <v>1.2</v>
          </cell>
          <cell r="Z194">
            <v>3.5</v>
          </cell>
          <cell r="AA194">
            <v>0</v>
          </cell>
          <cell r="AB194">
            <v>4.7</v>
          </cell>
          <cell r="AC194">
            <v>18</v>
          </cell>
          <cell r="AD194">
            <v>3.2</v>
          </cell>
          <cell r="AE194">
            <v>7.6</v>
          </cell>
          <cell r="AF194">
            <v>0</v>
          </cell>
          <cell r="AG194">
            <v>10.8</v>
          </cell>
          <cell r="AH194">
            <v>9</v>
          </cell>
        </row>
        <row r="195">
          <cell r="F195">
            <v>557</v>
          </cell>
          <cell r="G195" t="str">
            <v>W5-B2</v>
          </cell>
          <cell r="H195" t="str">
            <v>Danja Bakker</v>
          </cell>
          <cell r="I195" t="str">
            <v>Junior suppl. F</v>
          </cell>
          <cell r="J195">
            <v>0</v>
          </cell>
          <cell r="K195" t="str">
            <v>GTH</v>
          </cell>
          <cell r="L195">
            <v>43.024999999999999</v>
          </cell>
          <cell r="M195">
            <v>5</v>
          </cell>
          <cell r="N195">
            <v>2.2000000000000002</v>
          </cell>
          <cell r="O195">
            <v>8.6750000000000007</v>
          </cell>
          <cell r="P195">
            <v>0</v>
          </cell>
          <cell r="Q195">
            <v>0.5</v>
          </cell>
          <cell r="R195">
            <v>11.375</v>
          </cell>
          <cell r="S195">
            <v>9</v>
          </cell>
          <cell r="T195">
            <v>2.2999999999999998</v>
          </cell>
          <cell r="U195">
            <v>8.5</v>
          </cell>
          <cell r="V195">
            <v>0</v>
          </cell>
          <cell r="W195">
            <v>10.8</v>
          </cell>
          <cell r="X195">
            <v>9</v>
          </cell>
          <cell r="Y195">
            <v>2.7</v>
          </cell>
          <cell r="Z195">
            <v>6.8</v>
          </cell>
          <cell r="AA195">
            <v>0</v>
          </cell>
          <cell r="AB195">
            <v>9.5</v>
          </cell>
          <cell r="AC195">
            <v>5</v>
          </cell>
          <cell r="AD195">
            <v>2.6</v>
          </cell>
          <cell r="AE195">
            <v>8.75</v>
          </cell>
          <cell r="AF195">
            <v>0</v>
          </cell>
          <cell r="AG195">
            <v>11.35</v>
          </cell>
          <cell r="AH195">
            <v>4</v>
          </cell>
        </row>
        <row r="196">
          <cell r="F196">
            <v>558</v>
          </cell>
          <cell r="G196" t="str">
            <v>W5-B2</v>
          </cell>
          <cell r="H196" t="str">
            <v>Jaline Boon</v>
          </cell>
          <cell r="I196" t="str">
            <v>Junior suppl. F</v>
          </cell>
          <cell r="J196">
            <v>0</v>
          </cell>
          <cell r="K196" t="str">
            <v>GTH</v>
          </cell>
          <cell r="L196">
            <v>42.95</v>
          </cell>
          <cell r="M196">
            <v>6</v>
          </cell>
          <cell r="N196">
            <v>2.2999999999999998</v>
          </cell>
          <cell r="O196">
            <v>9</v>
          </cell>
          <cell r="P196">
            <v>0</v>
          </cell>
          <cell r="Q196">
            <v>0.5</v>
          </cell>
          <cell r="R196">
            <v>11.8</v>
          </cell>
          <cell r="S196">
            <v>7</v>
          </cell>
          <cell r="T196">
            <v>2.5</v>
          </cell>
          <cell r="U196">
            <v>8.4499999999999993</v>
          </cell>
          <cell r="V196">
            <v>0</v>
          </cell>
          <cell r="W196">
            <v>10.95</v>
          </cell>
          <cell r="X196">
            <v>6</v>
          </cell>
          <cell r="Y196">
            <v>2.7</v>
          </cell>
          <cell r="Z196">
            <v>6.1</v>
          </cell>
          <cell r="AA196">
            <v>0</v>
          </cell>
          <cell r="AB196">
            <v>8.8000000000000007</v>
          </cell>
          <cell r="AC196">
            <v>7</v>
          </cell>
          <cell r="AD196">
            <v>3.2</v>
          </cell>
          <cell r="AE196">
            <v>8.1999999999999993</v>
          </cell>
          <cell r="AF196">
            <v>0</v>
          </cell>
          <cell r="AG196">
            <v>11.4</v>
          </cell>
          <cell r="AH196">
            <v>3</v>
          </cell>
        </row>
        <row r="197">
          <cell r="F197">
            <v>559</v>
          </cell>
          <cell r="G197" t="str">
            <v>W5-B2</v>
          </cell>
          <cell r="H197" t="str">
            <v>Julia du Cloo</v>
          </cell>
          <cell r="I197" t="str">
            <v>Junior suppl. F</v>
          </cell>
          <cell r="J197">
            <v>0</v>
          </cell>
          <cell r="K197" t="str">
            <v>Gymnet</v>
          </cell>
          <cell r="L197">
            <v>29.45</v>
          </cell>
          <cell r="M197">
            <v>18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18</v>
          </cell>
          <cell r="T197">
            <v>2.4</v>
          </cell>
          <cell r="U197">
            <v>8</v>
          </cell>
          <cell r="V197">
            <v>0</v>
          </cell>
          <cell r="W197">
            <v>10.4</v>
          </cell>
          <cell r="X197">
            <v>13</v>
          </cell>
          <cell r="Y197">
            <v>1.9</v>
          </cell>
          <cell r="Z197">
            <v>6.8</v>
          </cell>
          <cell r="AA197">
            <v>0</v>
          </cell>
          <cell r="AB197">
            <v>8.6999999999999993</v>
          </cell>
          <cell r="AC197">
            <v>8</v>
          </cell>
          <cell r="AD197">
            <v>2.7</v>
          </cell>
          <cell r="AE197">
            <v>7.65</v>
          </cell>
          <cell r="AF197">
            <v>0</v>
          </cell>
          <cell r="AG197">
            <v>10.35</v>
          </cell>
          <cell r="AH197">
            <v>13</v>
          </cell>
        </row>
        <row r="198">
          <cell r="F198">
            <v>560</v>
          </cell>
          <cell r="G198" t="str">
            <v>W5-B2</v>
          </cell>
          <cell r="H198" t="str">
            <v>Sofia Tyraki</v>
          </cell>
          <cell r="I198" t="str">
            <v>Junior suppl. F</v>
          </cell>
          <cell r="J198">
            <v>0</v>
          </cell>
          <cell r="K198" t="str">
            <v>Gymnet</v>
          </cell>
          <cell r="L198">
            <v>42.575000000000003</v>
          </cell>
          <cell r="M198">
            <v>7</v>
          </cell>
          <cell r="N198">
            <v>1.6</v>
          </cell>
          <cell r="O198">
            <v>9.2250000000000014</v>
          </cell>
          <cell r="P198">
            <v>0</v>
          </cell>
          <cell r="Q198">
            <v>0</v>
          </cell>
          <cell r="R198">
            <v>10.824999999999999</v>
          </cell>
          <cell r="S198">
            <v>13</v>
          </cell>
          <cell r="T198">
            <v>2.9</v>
          </cell>
          <cell r="U198">
            <v>8.85</v>
          </cell>
          <cell r="V198">
            <v>0</v>
          </cell>
          <cell r="W198">
            <v>11.75</v>
          </cell>
          <cell r="X198">
            <v>3</v>
          </cell>
          <cell r="Y198">
            <v>2.5</v>
          </cell>
          <cell r="Z198">
            <v>7.05</v>
          </cell>
          <cell r="AA198">
            <v>0</v>
          </cell>
          <cell r="AB198">
            <v>9.5500000000000007</v>
          </cell>
          <cell r="AC198">
            <v>4</v>
          </cell>
          <cell r="AD198">
            <v>2.6</v>
          </cell>
          <cell r="AE198">
            <v>7.85</v>
          </cell>
          <cell r="AF198">
            <v>0</v>
          </cell>
          <cell r="AG198">
            <v>10.45</v>
          </cell>
          <cell r="AH198">
            <v>12</v>
          </cell>
        </row>
        <row r="199">
          <cell r="F199">
            <v>561</v>
          </cell>
          <cell r="G199" t="str">
            <v>W5-B2</v>
          </cell>
          <cell r="H199" t="str">
            <v>Dariia Makhnach</v>
          </cell>
          <cell r="I199" t="str">
            <v>Junior suppl. F</v>
          </cell>
          <cell r="J199">
            <v>0</v>
          </cell>
          <cell r="K199" t="str">
            <v>Gymnet</v>
          </cell>
          <cell r="L199">
            <v>26.024999999999999</v>
          </cell>
          <cell r="M199">
            <v>19</v>
          </cell>
          <cell r="N199">
            <v>1.6</v>
          </cell>
          <cell r="O199">
            <v>9.4250000000000007</v>
          </cell>
          <cell r="P199">
            <v>0</v>
          </cell>
          <cell r="Q199">
            <v>0</v>
          </cell>
          <cell r="R199">
            <v>11.025</v>
          </cell>
          <cell r="S199">
            <v>10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19</v>
          </cell>
          <cell r="Y199">
            <v>1.7</v>
          </cell>
          <cell r="Z199">
            <v>3.25</v>
          </cell>
          <cell r="AA199">
            <v>0</v>
          </cell>
          <cell r="AB199">
            <v>4.95</v>
          </cell>
          <cell r="AC199">
            <v>17</v>
          </cell>
          <cell r="AD199">
            <v>2.9</v>
          </cell>
          <cell r="AE199">
            <v>7.15</v>
          </cell>
          <cell r="AF199">
            <v>0</v>
          </cell>
          <cell r="AG199">
            <v>10.050000000000001</v>
          </cell>
          <cell r="AH199">
            <v>16</v>
          </cell>
        </row>
        <row r="200">
          <cell r="F200">
            <v>562</v>
          </cell>
          <cell r="G200" t="str">
            <v>W5-B2</v>
          </cell>
          <cell r="H200" t="str">
            <v>Lisan Tump</v>
          </cell>
          <cell r="I200" t="str">
            <v>Junior suppl. F</v>
          </cell>
          <cell r="J200">
            <v>0</v>
          </cell>
          <cell r="K200" t="str">
            <v>Ilpenstein</v>
          </cell>
          <cell r="L200">
            <v>33.075000000000003</v>
          </cell>
          <cell r="M200">
            <v>16</v>
          </cell>
          <cell r="N200">
            <v>2</v>
          </cell>
          <cell r="O200">
            <v>9.4250000000000007</v>
          </cell>
          <cell r="P200">
            <v>0</v>
          </cell>
          <cell r="Q200">
            <v>0.5</v>
          </cell>
          <cell r="R200">
            <v>11.925000000000001</v>
          </cell>
          <cell r="S200">
            <v>2</v>
          </cell>
          <cell r="T200">
            <v>2.2999999999999998</v>
          </cell>
          <cell r="U200">
            <v>8.25</v>
          </cell>
          <cell r="V200">
            <v>0</v>
          </cell>
          <cell r="W200">
            <v>10.55</v>
          </cell>
          <cell r="X200">
            <v>12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19</v>
          </cell>
          <cell r="AD200">
            <v>3.2</v>
          </cell>
          <cell r="AE200">
            <v>7.4</v>
          </cell>
          <cell r="AF200">
            <v>0</v>
          </cell>
          <cell r="AG200">
            <v>10.6</v>
          </cell>
          <cell r="AH200">
            <v>11</v>
          </cell>
        </row>
        <row r="201">
          <cell r="F201">
            <v>563</v>
          </cell>
          <cell r="G201" t="str">
            <v>W5-B2</v>
          </cell>
          <cell r="H201" t="str">
            <v>Nynke Kaaij</v>
          </cell>
          <cell r="I201" t="str">
            <v>Junior suppl. F</v>
          </cell>
          <cell r="J201">
            <v>0</v>
          </cell>
          <cell r="K201" t="str">
            <v>Ilpenstein</v>
          </cell>
          <cell r="L201">
            <v>0</v>
          </cell>
          <cell r="M201">
            <v>99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18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19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19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19</v>
          </cell>
        </row>
        <row r="202">
          <cell r="F202">
            <v>564</v>
          </cell>
          <cell r="G202" t="str">
            <v>W5-B2</v>
          </cell>
          <cell r="H202" t="str">
            <v>Doortje Kraustauber</v>
          </cell>
          <cell r="I202" t="str">
            <v>Senior suppl.  F</v>
          </cell>
          <cell r="J202">
            <v>0</v>
          </cell>
          <cell r="K202" t="str">
            <v>Ilpenstein</v>
          </cell>
          <cell r="L202">
            <v>31.375</v>
          </cell>
          <cell r="M202">
            <v>17</v>
          </cell>
          <cell r="N202">
            <v>2</v>
          </cell>
          <cell r="O202">
            <v>9.375</v>
          </cell>
          <cell r="P202">
            <v>0</v>
          </cell>
          <cell r="Q202">
            <v>0.5</v>
          </cell>
          <cell r="R202">
            <v>11.875</v>
          </cell>
          <cell r="S202">
            <v>4</v>
          </cell>
          <cell r="T202">
            <v>2.4</v>
          </cell>
          <cell r="U202">
            <v>8.5</v>
          </cell>
          <cell r="V202">
            <v>0</v>
          </cell>
          <cell r="W202">
            <v>10.9</v>
          </cell>
          <cell r="X202">
            <v>7</v>
          </cell>
          <cell r="Y202">
            <v>2.5</v>
          </cell>
          <cell r="Z202">
            <v>6.1</v>
          </cell>
          <cell r="AA202">
            <v>0</v>
          </cell>
          <cell r="AB202">
            <v>8.6</v>
          </cell>
          <cell r="AC202">
            <v>10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19</v>
          </cell>
        </row>
        <row r="203">
          <cell r="F203">
            <v>565</v>
          </cell>
          <cell r="G203" t="str">
            <v>W5-B2</v>
          </cell>
          <cell r="H203" t="str">
            <v>Megan Clijdesdale</v>
          </cell>
          <cell r="I203" t="str">
            <v>Junior suppl. F</v>
          </cell>
          <cell r="J203">
            <v>0</v>
          </cell>
          <cell r="K203" t="str">
            <v>K&amp;V</v>
          </cell>
          <cell r="L203">
            <v>38.625</v>
          </cell>
          <cell r="M203">
            <v>11</v>
          </cell>
          <cell r="N203">
            <v>1</v>
          </cell>
          <cell r="O203">
            <v>9.4250000000000007</v>
          </cell>
          <cell r="P203">
            <v>0</v>
          </cell>
          <cell r="Q203">
            <v>0.5</v>
          </cell>
          <cell r="R203">
            <v>10.925000000000001</v>
          </cell>
          <cell r="S203">
            <v>12</v>
          </cell>
          <cell r="T203">
            <v>2.2999999999999998</v>
          </cell>
          <cell r="U203">
            <v>8.5500000000000007</v>
          </cell>
          <cell r="V203">
            <v>0</v>
          </cell>
          <cell r="W203">
            <v>10.85</v>
          </cell>
          <cell r="X203">
            <v>8</v>
          </cell>
          <cell r="Y203">
            <v>1.2</v>
          </cell>
          <cell r="Z203">
            <v>6.1</v>
          </cell>
          <cell r="AA203">
            <v>0</v>
          </cell>
          <cell r="AB203">
            <v>7.3</v>
          </cell>
          <cell r="AC203">
            <v>15</v>
          </cell>
          <cell r="AD203">
            <v>3</v>
          </cell>
          <cell r="AE203">
            <v>6.55</v>
          </cell>
          <cell r="AF203">
            <v>0</v>
          </cell>
          <cell r="AG203">
            <v>9.5500000000000007</v>
          </cell>
          <cell r="AH203">
            <v>17</v>
          </cell>
        </row>
        <row r="204">
          <cell r="F204">
            <v>566</v>
          </cell>
          <cell r="G204" t="str">
            <v>W5-B2</v>
          </cell>
          <cell r="H204" t="str">
            <v>Kim van der Meer</v>
          </cell>
          <cell r="I204" t="str">
            <v>Junior suppl. F</v>
          </cell>
          <cell r="J204">
            <v>0</v>
          </cell>
          <cell r="K204" t="str">
            <v>K&amp;V</v>
          </cell>
          <cell r="L204">
            <v>38.15</v>
          </cell>
          <cell r="M204">
            <v>12</v>
          </cell>
          <cell r="N204">
            <v>0.6</v>
          </cell>
          <cell r="O204">
            <v>9.3500000000000014</v>
          </cell>
          <cell r="P204">
            <v>0</v>
          </cell>
          <cell r="Q204">
            <v>0</v>
          </cell>
          <cell r="R204">
            <v>9.9499999999999993</v>
          </cell>
          <cell r="S204">
            <v>17</v>
          </cell>
          <cell r="T204">
            <v>1.7</v>
          </cell>
          <cell r="U204">
            <v>7.7</v>
          </cell>
          <cell r="V204">
            <v>0</v>
          </cell>
          <cell r="W204">
            <v>9.4</v>
          </cell>
          <cell r="X204">
            <v>18</v>
          </cell>
          <cell r="Y204">
            <v>1.7</v>
          </cell>
          <cell r="Z204">
            <v>6.75</v>
          </cell>
          <cell r="AA204">
            <v>0</v>
          </cell>
          <cell r="AB204">
            <v>8.4499999999999993</v>
          </cell>
          <cell r="AC204">
            <v>11</v>
          </cell>
          <cell r="AD204">
            <v>3.1</v>
          </cell>
          <cell r="AE204">
            <v>7.25</v>
          </cell>
          <cell r="AF204">
            <v>0</v>
          </cell>
          <cell r="AG204">
            <v>10.35</v>
          </cell>
          <cell r="AH204">
            <v>13</v>
          </cell>
        </row>
        <row r="205">
          <cell r="F205">
            <v>567</v>
          </cell>
          <cell r="G205" t="str">
            <v>W5-B2</v>
          </cell>
          <cell r="H205" t="str">
            <v>Daantje Betjes</v>
          </cell>
          <cell r="I205" t="str">
            <v>Junior suppl. F</v>
          </cell>
          <cell r="J205">
            <v>0</v>
          </cell>
          <cell r="K205" t="str">
            <v>Swift</v>
          </cell>
          <cell r="L205">
            <v>0</v>
          </cell>
          <cell r="M205">
            <v>99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18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19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19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19</v>
          </cell>
        </row>
        <row r="206">
          <cell r="F206">
            <v>568</v>
          </cell>
          <cell r="G206" t="str">
            <v>W5-B2</v>
          </cell>
          <cell r="H206" t="str">
            <v>Mara van Berkel</v>
          </cell>
          <cell r="I206" t="str">
            <v>Junior suppl. F</v>
          </cell>
          <cell r="J206">
            <v>0</v>
          </cell>
          <cell r="K206" t="str">
            <v>Swift</v>
          </cell>
          <cell r="L206">
            <v>43.3</v>
          </cell>
          <cell r="M206">
            <v>3</v>
          </cell>
          <cell r="N206">
            <v>2</v>
          </cell>
          <cell r="O206">
            <v>9.3500000000000014</v>
          </cell>
          <cell r="P206">
            <v>0</v>
          </cell>
          <cell r="Q206">
            <v>0.5</v>
          </cell>
          <cell r="R206">
            <v>11.85</v>
          </cell>
          <cell r="S206">
            <v>5</v>
          </cell>
          <cell r="T206">
            <v>3</v>
          </cell>
          <cell r="U206">
            <v>8.5500000000000007</v>
          </cell>
          <cell r="V206">
            <v>0</v>
          </cell>
          <cell r="W206">
            <v>11.55</v>
          </cell>
          <cell r="X206">
            <v>4</v>
          </cell>
          <cell r="Y206">
            <v>2.8</v>
          </cell>
          <cell r="Z206">
            <v>5.85</v>
          </cell>
          <cell r="AA206">
            <v>0</v>
          </cell>
          <cell r="AB206">
            <v>8.65</v>
          </cell>
          <cell r="AC206">
            <v>9</v>
          </cell>
          <cell r="AD206">
            <v>3.2</v>
          </cell>
          <cell r="AE206">
            <v>8.0500000000000007</v>
          </cell>
          <cell r="AF206">
            <v>0</v>
          </cell>
          <cell r="AG206">
            <v>11.25</v>
          </cell>
          <cell r="AH206">
            <v>6</v>
          </cell>
        </row>
        <row r="207">
          <cell r="F207">
            <v>569</v>
          </cell>
          <cell r="G207" t="str">
            <v>W5-B2</v>
          </cell>
          <cell r="H207" t="str">
            <v>Lotte Betjes</v>
          </cell>
          <cell r="I207" t="str">
            <v>Junior suppl. F</v>
          </cell>
          <cell r="J207">
            <v>0</v>
          </cell>
          <cell r="K207" t="str">
            <v>Swift</v>
          </cell>
          <cell r="L207">
            <v>44.05</v>
          </cell>
          <cell r="M207">
            <v>2</v>
          </cell>
          <cell r="N207">
            <v>2</v>
          </cell>
          <cell r="O207">
            <v>9.4</v>
          </cell>
          <cell r="P207">
            <v>0</v>
          </cell>
          <cell r="Q207">
            <v>0.5</v>
          </cell>
          <cell r="R207">
            <v>11.9</v>
          </cell>
          <cell r="S207">
            <v>3</v>
          </cell>
          <cell r="T207">
            <v>1.8</v>
          </cell>
          <cell r="U207">
            <v>8.4499999999999993</v>
          </cell>
          <cell r="V207">
            <v>0</v>
          </cell>
          <cell r="W207">
            <v>10.25</v>
          </cell>
          <cell r="X207">
            <v>15</v>
          </cell>
          <cell r="Y207">
            <v>2.2999999999999998</v>
          </cell>
          <cell r="Z207">
            <v>8.0500000000000007</v>
          </cell>
          <cell r="AA207">
            <v>0</v>
          </cell>
          <cell r="AB207">
            <v>10.35</v>
          </cell>
          <cell r="AC207">
            <v>2</v>
          </cell>
          <cell r="AD207">
            <v>3.2</v>
          </cell>
          <cell r="AE207">
            <v>8.35</v>
          </cell>
          <cell r="AF207">
            <v>0</v>
          </cell>
          <cell r="AG207">
            <v>11.55</v>
          </cell>
          <cell r="AH207">
            <v>1</v>
          </cell>
        </row>
        <row r="208">
          <cell r="F208">
            <v>570</v>
          </cell>
          <cell r="G208" t="str">
            <v>W5-B2</v>
          </cell>
          <cell r="H208" t="str">
            <v>Lois Woerdema</v>
          </cell>
          <cell r="I208" t="str">
            <v>Junior suppl. F</v>
          </cell>
          <cell r="J208">
            <v>0</v>
          </cell>
          <cell r="K208" t="str">
            <v>Turncademy</v>
          </cell>
          <cell r="L208">
            <v>45.35</v>
          </cell>
          <cell r="M208">
            <v>1</v>
          </cell>
          <cell r="N208">
            <v>2.2000000000000002</v>
          </cell>
          <cell r="O208">
            <v>9.25</v>
          </cell>
          <cell r="P208">
            <v>0</v>
          </cell>
          <cell r="Q208">
            <v>0.5</v>
          </cell>
          <cell r="R208">
            <v>11.95</v>
          </cell>
          <cell r="S208">
            <v>1</v>
          </cell>
          <cell r="T208">
            <v>2.4</v>
          </cell>
          <cell r="U208">
            <v>8.9</v>
          </cell>
          <cell r="V208">
            <v>0</v>
          </cell>
          <cell r="W208">
            <v>11.3</v>
          </cell>
          <cell r="X208">
            <v>5</v>
          </cell>
          <cell r="Y208">
            <v>2.8</v>
          </cell>
          <cell r="Z208">
            <v>8</v>
          </cell>
          <cell r="AA208">
            <v>0</v>
          </cell>
          <cell r="AB208">
            <v>10.8</v>
          </cell>
          <cell r="AC208">
            <v>1</v>
          </cell>
          <cell r="AD208">
            <v>3.2</v>
          </cell>
          <cell r="AE208">
            <v>8.1</v>
          </cell>
          <cell r="AF208">
            <v>0</v>
          </cell>
          <cell r="AG208">
            <v>11.3</v>
          </cell>
          <cell r="AH208">
            <v>5</v>
          </cell>
        </row>
        <row r="209">
          <cell r="F209">
            <v>571</v>
          </cell>
          <cell r="G209" t="str">
            <v>W5-B2</v>
          </cell>
          <cell r="H209" t="str">
            <v>Faye De Ridder</v>
          </cell>
          <cell r="I209" t="str">
            <v>Junior suppl. F</v>
          </cell>
          <cell r="J209">
            <v>0</v>
          </cell>
          <cell r="K209" t="str">
            <v>Turncademy</v>
          </cell>
          <cell r="L209">
            <v>33.950000000000003</v>
          </cell>
          <cell r="M209">
            <v>15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18</v>
          </cell>
          <cell r="T209">
            <v>3</v>
          </cell>
          <cell r="U209">
            <v>9.1999999999999993</v>
          </cell>
          <cell r="V209">
            <v>0</v>
          </cell>
          <cell r="W209">
            <v>12.2</v>
          </cell>
          <cell r="X209">
            <v>1</v>
          </cell>
          <cell r="Y209">
            <v>2.2000000000000002</v>
          </cell>
          <cell r="Z209">
            <v>8.1</v>
          </cell>
          <cell r="AA209">
            <v>0</v>
          </cell>
          <cell r="AB209">
            <v>10.3</v>
          </cell>
          <cell r="AC209">
            <v>3</v>
          </cell>
          <cell r="AD209">
            <v>3.2</v>
          </cell>
          <cell r="AE209">
            <v>8.25</v>
          </cell>
          <cell r="AF209">
            <v>0</v>
          </cell>
          <cell r="AG209">
            <v>11.45</v>
          </cell>
          <cell r="AH209">
            <v>2</v>
          </cell>
        </row>
        <row r="210">
          <cell r="F210">
            <v>601</v>
          </cell>
          <cell r="G210" t="str">
            <v>W6-B1</v>
          </cell>
          <cell r="H210" t="str">
            <v>Yzaira Visser</v>
          </cell>
          <cell r="I210" t="str">
            <v>Pupil 2 nivo 5</v>
          </cell>
          <cell r="J210">
            <v>0</v>
          </cell>
          <cell r="K210" t="str">
            <v>Beukers</v>
          </cell>
          <cell r="L210">
            <v>45.95</v>
          </cell>
          <cell r="M210">
            <v>15</v>
          </cell>
          <cell r="N210">
            <v>4.25</v>
          </cell>
          <cell r="O210">
            <v>9.25</v>
          </cell>
          <cell r="P210">
            <v>0</v>
          </cell>
          <cell r="Q210">
            <v>0.5</v>
          </cell>
          <cell r="R210">
            <v>14</v>
          </cell>
          <cell r="S210">
            <v>6</v>
          </cell>
          <cell r="T210">
            <v>3.8</v>
          </cell>
          <cell r="U210">
            <v>6.65</v>
          </cell>
          <cell r="V210">
            <v>0</v>
          </cell>
          <cell r="W210">
            <v>10.45</v>
          </cell>
          <cell r="X210">
            <v>17</v>
          </cell>
          <cell r="Y210">
            <v>4.2</v>
          </cell>
          <cell r="Z210">
            <v>6.6</v>
          </cell>
          <cell r="AA210">
            <v>0</v>
          </cell>
          <cell r="AB210">
            <v>10.8</v>
          </cell>
          <cell r="AC210">
            <v>8</v>
          </cell>
          <cell r="AD210">
            <v>4.8</v>
          </cell>
          <cell r="AE210">
            <v>5.9</v>
          </cell>
          <cell r="AF210">
            <v>0</v>
          </cell>
          <cell r="AG210">
            <v>10.7</v>
          </cell>
          <cell r="AH210">
            <v>24</v>
          </cell>
        </row>
        <row r="211">
          <cell r="F211">
            <v>602</v>
          </cell>
          <cell r="G211" t="str">
            <v>W6-B1</v>
          </cell>
          <cell r="H211" t="str">
            <v>Sara De Waart</v>
          </cell>
          <cell r="I211" t="str">
            <v>Pupil 2 nivo 5</v>
          </cell>
          <cell r="J211">
            <v>0</v>
          </cell>
          <cell r="K211" t="str">
            <v>Beukers</v>
          </cell>
          <cell r="L211">
            <v>47.35</v>
          </cell>
          <cell r="M211">
            <v>10</v>
          </cell>
          <cell r="N211">
            <v>4.5</v>
          </cell>
          <cell r="O211">
            <v>8.75</v>
          </cell>
          <cell r="P211">
            <v>0</v>
          </cell>
          <cell r="Q211">
            <v>0.5</v>
          </cell>
          <cell r="R211">
            <v>13.75</v>
          </cell>
          <cell r="S211">
            <v>9</v>
          </cell>
          <cell r="T211">
            <v>4.2</v>
          </cell>
          <cell r="U211">
            <v>6.8</v>
          </cell>
          <cell r="V211">
            <v>0</v>
          </cell>
          <cell r="W211">
            <v>11</v>
          </cell>
          <cell r="X211">
            <v>15</v>
          </cell>
          <cell r="Y211">
            <v>4.5</v>
          </cell>
          <cell r="Z211">
            <v>6</v>
          </cell>
          <cell r="AA211">
            <v>0</v>
          </cell>
          <cell r="AB211">
            <v>10.5</v>
          </cell>
          <cell r="AC211">
            <v>10</v>
          </cell>
          <cell r="AD211">
            <v>5.0999999999999996</v>
          </cell>
          <cell r="AE211">
            <v>7</v>
          </cell>
          <cell r="AF211">
            <v>0</v>
          </cell>
          <cell r="AG211">
            <v>12.1</v>
          </cell>
          <cell r="AH211">
            <v>8</v>
          </cell>
        </row>
        <row r="212">
          <cell r="F212">
            <v>603</v>
          </cell>
          <cell r="G212" t="str">
            <v>W6-B1</v>
          </cell>
          <cell r="H212" t="str">
            <v>Fenna Hoogterp</v>
          </cell>
          <cell r="I212" t="str">
            <v>Pupil 2 nivo 5</v>
          </cell>
          <cell r="J212">
            <v>0</v>
          </cell>
          <cell r="K212" t="str">
            <v>HerculesB</v>
          </cell>
          <cell r="L212">
            <v>47.2</v>
          </cell>
          <cell r="M212">
            <v>11</v>
          </cell>
          <cell r="N212">
            <v>4.25</v>
          </cell>
          <cell r="O212">
            <v>8.6999999999999993</v>
          </cell>
          <cell r="P212">
            <v>0</v>
          </cell>
          <cell r="Q212">
            <v>0.5</v>
          </cell>
          <cell r="R212">
            <v>13.45</v>
          </cell>
          <cell r="S212">
            <v>16</v>
          </cell>
          <cell r="T212">
            <v>4.5</v>
          </cell>
          <cell r="U212">
            <v>7.75</v>
          </cell>
          <cell r="V212">
            <v>0</v>
          </cell>
          <cell r="W212">
            <v>12.25</v>
          </cell>
          <cell r="X212">
            <v>4</v>
          </cell>
          <cell r="Y212">
            <v>4.2</v>
          </cell>
          <cell r="Z212">
            <v>5.6</v>
          </cell>
          <cell r="AA212">
            <v>0</v>
          </cell>
          <cell r="AB212">
            <v>9.8000000000000007</v>
          </cell>
          <cell r="AC212">
            <v>18</v>
          </cell>
          <cell r="AD212">
            <v>4.5</v>
          </cell>
          <cell r="AE212">
            <v>7.2</v>
          </cell>
          <cell r="AF212">
            <v>0</v>
          </cell>
          <cell r="AG212">
            <v>11.7</v>
          </cell>
          <cell r="AH212">
            <v>14</v>
          </cell>
        </row>
        <row r="213">
          <cell r="F213">
            <v>604</v>
          </cell>
          <cell r="G213" t="str">
            <v>W6-B1</v>
          </cell>
          <cell r="H213" t="str">
            <v>Julia Rijser</v>
          </cell>
          <cell r="I213" t="str">
            <v>Pupil 2 nivo 5</v>
          </cell>
          <cell r="J213">
            <v>0</v>
          </cell>
          <cell r="K213" t="str">
            <v>HerculesB</v>
          </cell>
          <cell r="L213">
            <v>42.9</v>
          </cell>
          <cell r="M213">
            <v>24</v>
          </cell>
          <cell r="N213">
            <v>4</v>
          </cell>
          <cell r="O213">
            <v>8.3000000000000007</v>
          </cell>
          <cell r="P213">
            <v>0</v>
          </cell>
          <cell r="Q213">
            <v>0.5</v>
          </cell>
          <cell r="R213">
            <v>12.8</v>
          </cell>
          <cell r="S213">
            <v>23</v>
          </cell>
          <cell r="T213">
            <v>3.9</v>
          </cell>
          <cell r="U213">
            <v>5.45</v>
          </cell>
          <cell r="V213">
            <v>0</v>
          </cell>
          <cell r="W213">
            <v>9.35</v>
          </cell>
          <cell r="X213">
            <v>24</v>
          </cell>
          <cell r="Y213">
            <v>2.9</v>
          </cell>
          <cell r="Z213">
            <v>6.4</v>
          </cell>
          <cell r="AA213">
            <v>0</v>
          </cell>
          <cell r="AB213">
            <v>9.3000000000000007</v>
          </cell>
          <cell r="AC213">
            <v>21</v>
          </cell>
          <cell r="AD213">
            <v>4.5</v>
          </cell>
          <cell r="AE213">
            <v>6.95</v>
          </cell>
          <cell r="AF213">
            <v>0</v>
          </cell>
          <cell r="AG213">
            <v>11.45</v>
          </cell>
          <cell r="AH213">
            <v>16</v>
          </cell>
        </row>
        <row r="214">
          <cell r="F214">
            <v>605</v>
          </cell>
          <cell r="G214" t="str">
            <v>W6-B1</v>
          </cell>
          <cell r="H214" t="str">
            <v xml:space="preserve">Lana Konijn </v>
          </cell>
          <cell r="I214" t="str">
            <v>Pupil 2 nivo 5</v>
          </cell>
          <cell r="J214">
            <v>0</v>
          </cell>
          <cell r="K214" t="str">
            <v>HerculesB</v>
          </cell>
          <cell r="L214">
            <v>42.75</v>
          </cell>
          <cell r="M214">
            <v>25</v>
          </cell>
          <cell r="N214">
            <v>3.5</v>
          </cell>
          <cell r="O214">
            <v>8.25</v>
          </cell>
          <cell r="P214">
            <v>0</v>
          </cell>
          <cell r="Q214">
            <v>0</v>
          </cell>
          <cell r="R214">
            <v>11.75</v>
          </cell>
          <cell r="S214">
            <v>25</v>
          </cell>
          <cell r="T214">
            <v>3.9</v>
          </cell>
          <cell r="U214">
            <v>5.55</v>
          </cell>
          <cell r="V214">
            <v>0</v>
          </cell>
          <cell r="W214">
            <v>9.4499999999999993</v>
          </cell>
          <cell r="X214">
            <v>23</v>
          </cell>
          <cell r="Y214">
            <v>3.4</v>
          </cell>
          <cell r="Z214">
            <v>6.9</v>
          </cell>
          <cell r="AA214">
            <v>0</v>
          </cell>
          <cell r="AB214">
            <v>10.3</v>
          </cell>
          <cell r="AC214">
            <v>14</v>
          </cell>
          <cell r="AD214">
            <v>4.5</v>
          </cell>
          <cell r="AE214">
            <v>6.75</v>
          </cell>
          <cell r="AF214">
            <v>0</v>
          </cell>
          <cell r="AG214">
            <v>11.25</v>
          </cell>
          <cell r="AH214">
            <v>21</v>
          </cell>
        </row>
        <row r="215">
          <cell r="F215">
            <v>606</v>
          </cell>
          <cell r="G215" t="str">
            <v>W6-B1</v>
          </cell>
          <cell r="H215" t="str">
            <v>Lilian Tomesen</v>
          </cell>
          <cell r="I215" t="str">
            <v>Pupil 2 nivo 5</v>
          </cell>
          <cell r="J215">
            <v>0</v>
          </cell>
          <cell r="K215" t="str">
            <v>HerculesB</v>
          </cell>
          <cell r="L215">
            <v>46.8</v>
          </cell>
          <cell r="M215">
            <v>12</v>
          </cell>
          <cell r="N215">
            <v>4.25</v>
          </cell>
          <cell r="O215">
            <v>8.1999999999999993</v>
          </cell>
          <cell r="P215">
            <v>0</v>
          </cell>
          <cell r="Q215">
            <v>0.5</v>
          </cell>
          <cell r="R215">
            <v>12.95</v>
          </cell>
          <cell r="S215">
            <v>19</v>
          </cell>
          <cell r="T215">
            <v>4.5</v>
          </cell>
          <cell r="U215">
            <v>7.95</v>
          </cell>
          <cell r="V215">
            <v>0</v>
          </cell>
          <cell r="W215">
            <v>12.45</v>
          </cell>
          <cell r="X215">
            <v>2</v>
          </cell>
          <cell r="Y215">
            <v>2.9</v>
          </cell>
          <cell r="Z215">
            <v>6.25</v>
          </cell>
          <cell r="AA215">
            <v>0</v>
          </cell>
          <cell r="AB215">
            <v>9.15</v>
          </cell>
          <cell r="AC215">
            <v>23</v>
          </cell>
          <cell r="AD215">
            <v>5.0999999999999996</v>
          </cell>
          <cell r="AE215">
            <v>7.15</v>
          </cell>
          <cell r="AF215">
            <v>0</v>
          </cell>
          <cell r="AG215">
            <v>12.25</v>
          </cell>
          <cell r="AH215">
            <v>6</v>
          </cell>
        </row>
        <row r="216">
          <cell r="F216">
            <v>607</v>
          </cell>
          <cell r="G216" t="str">
            <v>W6-B1</v>
          </cell>
          <cell r="H216" t="str">
            <v>Lorayza Roseval</v>
          </cell>
          <cell r="I216" t="str">
            <v>Pupil 2 nivo 5</v>
          </cell>
          <cell r="J216">
            <v>0</v>
          </cell>
          <cell r="K216" t="str">
            <v>Gymnet</v>
          </cell>
          <cell r="L216">
            <v>49.5</v>
          </cell>
          <cell r="M216">
            <v>4</v>
          </cell>
          <cell r="N216">
            <v>5</v>
          </cell>
          <cell r="O216">
            <v>8.5500000000000007</v>
          </cell>
          <cell r="P216">
            <v>0</v>
          </cell>
          <cell r="Q216">
            <v>0.5</v>
          </cell>
          <cell r="R216">
            <v>14.05</v>
          </cell>
          <cell r="S216">
            <v>5</v>
          </cell>
          <cell r="T216">
            <v>4.5</v>
          </cell>
          <cell r="U216">
            <v>6.85</v>
          </cell>
          <cell r="V216">
            <v>0</v>
          </cell>
          <cell r="W216">
            <v>11.35</v>
          </cell>
          <cell r="X216">
            <v>12</v>
          </cell>
          <cell r="Y216">
            <v>5</v>
          </cell>
          <cell r="Z216">
            <v>6.65</v>
          </cell>
          <cell r="AA216">
            <v>0</v>
          </cell>
          <cell r="AB216">
            <v>11.65</v>
          </cell>
          <cell r="AC216">
            <v>5</v>
          </cell>
          <cell r="AD216">
            <v>5.0999999999999996</v>
          </cell>
          <cell r="AE216">
            <v>7.35</v>
          </cell>
          <cell r="AF216">
            <v>0</v>
          </cell>
          <cell r="AG216">
            <v>12.45</v>
          </cell>
          <cell r="AH216">
            <v>4</v>
          </cell>
        </row>
        <row r="217">
          <cell r="F217">
            <v>608</v>
          </cell>
          <cell r="G217" t="str">
            <v>W6-B1</v>
          </cell>
          <cell r="H217" t="str">
            <v>Faith Webbers</v>
          </cell>
          <cell r="I217" t="str">
            <v>Pupil 2 nivo 5</v>
          </cell>
          <cell r="J217">
            <v>0</v>
          </cell>
          <cell r="K217" t="str">
            <v>Gymnet</v>
          </cell>
          <cell r="L217">
            <v>45.85</v>
          </cell>
          <cell r="M217">
            <v>17</v>
          </cell>
          <cell r="N217">
            <v>4.25</v>
          </cell>
          <cell r="O217">
            <v>8.15</v>
          </cell>
          <cell r="P217">
            <v>0</v>
          </cell>
          <cell r="Q217">
            <v>0.5</v>
          </cell>
          <cell r="R217">
            <v>12.9</v>
          </cell>
          <cell r="S217">
            <v>21</v>
          </cell>
          <cell r="T217">
            <v>3.7</v>
          </cell>
          <cell r="U217">
            <v>7.5</v>
          </cell>
          <cell r="V217">
            <v>0</v>
          </cell>
          <cell r="W217">
            <v>11.2</v>
          </cell>
          <cell r="X217">
            <v>14</v>
          </cell>
          <cell r="Y217">
            <v>4.2</v>
          </cell>
          <cell r="Z217">
            <v>6.25</v>
          </cell>
          <cell r="AA217">
            <v>0</v>
          </cell>
          <cell r="AB217">
            <v>10.45</v>
          </cell>
          <cell r="AC217">
            <v>12</v>
          </cell>
          <cell r="AD217">
            <v>4.5</v>
          </cell>
          <cell r="AE217">
            <v>6.8</v>
          </cell>
          <cell r="AF217">
            <v>0</v>
          </cell>
          <cell r="AG217">
            <v>11.3</v>
          </cell>
          <cell r="AH217">
            <v>20</v>
          </cell>
        </row>
        <row r="218">
          <cell r="F218">
            <v>609</v>
          </cell>
          <cell r="G218" t="str">
            <v>W6-B1</v>
          </cell>
          <cell r="H218" t="str">
            <v>Fenna Kerssens</v>
          </cell>
          <cell r="I218" t="str">
            <v>Pupil 2 nivo 5</v>
          </cell>
          <cell r="J218">
            <v>0</v>
          </cell>
          <cell r="K218" t="str">
            <v>Gymnet</v>
          </cell>
          <cell r="L218">
            <v>50.75</v>
          </cell>
          <cell r="M218">
            <v>2</v>
          </cell>
          <cell r="N218">
            <v>4.75</v>
          </cell>
          <cell r="O218">
            <v>9.25</v>
          </cell>
          <cell r="P218">
            <v>0</v>
          </cell>
          <cell r="Q218">
            <v>0.5</v>
          </cell>
          <cell r="R218">
            <v>14.5</v>
          </cell>
          <cell r="S218">
            <v>3</v>
          </cell>
          <cell r="T218">
            <v>4.2</v>
          </cell>
          <cell r="U218">
            <v>8</v>
          </cell>
          <cell r="V218">
            <v>0</v>
          </cell>
          <cell r="W218">
            <v>12.2</v>
          </cell>
          <cell r="X218">
            <v>5</v>
          </cell>
          <cell r="Y218">
            <v>4.7</v>
          </cell>
          <cell r="Z218">
            <v>7.1</v>
          </cell>
          <cell r="AA218">
            <v>0</v>
          </cell>
          <cell r="AB218">
            <v>11.8</v>
          </cell>
          <cell r="AC218">
            <v>3</v>
          </cell>
          <cell r="AD218">
            <v>4.5999999999999996</v>
          </cell>
          <cell r="AE218">
            <v>7.65</v>
          </cell>
          <cell r="AF218">
            <v>0</v>
          </cell>
          <cell r="AG218">
            <v>12.25</v>
          </cell>
          <cell r="AH218">
            <v>6</v>
          </cell>
        </row>
        <row r="219">
          <cell r="F219">
            <v>610</v>
          </cell>
          <cell r="G219" t="str">
            <v>W6-B1</v>
          </cell>
          <cell r="H219" t="str">
            <v>Lotte Schot</v>
          </cell>
          <cell r="I219" t="str">
            <v>Pupil 2 nivo 5</v>
          </cell>
          <cell r="J219">
            <v>0</v>
          </cell>
          <cell r="K219" t="str">
            <v>Gymnet</v>
          </cell>
          <cell r="L219">
            <v>46.6</v>
          </cell>
          <cell r="M219">
            <v>13</v>
          </cell>
          <cell r="N219">
            <v>4.25</v>
          </cell>
          <cell r="O219">
            <v>8.8999999999999986</v>
          </cell>
          <cell r="P219">
            <v>0</v>
          </cell>
          <cell r="Q219">
            <v>0.5</v>
          </cell>
          <cell r="R219">
            <v>13.65</v>
          </cell>
          <cell r="S219">
            <v>14</v>
          </cell>
          <cell r="T219">
            <v>4.2</v>
          </cell>
          <cell r="U219">
            <v>5.65</v>
          </cell>
          <cell r="V219">
            <v>0</v>
          </cell>
          <cell r="W219">
            <v>9.85</v>
          </cell>
          <cell r="X219">
            <v>22</v>
          </cell>
          <cell r="Y219">
            <v>4.4000000000000004</v>
          </cell>
          <cell r="Z219">
            <v>6.05</v>
          </cell>
          <cell r="AA219">
            <v>0</v>
          </cell>
          <cell r="AB219">
            <v>10.45</v>
          </cell>
          <cell r="AC219">
            <v>12</v>
          </cell>
          <cell r="AD219">
            <v>4.8</v>
          </cell>
          <cell r="AE219">
            <v>7.85</v>
          </cell>
          <cell r="AF219">
            <v>0</v>
          </cell>
          <cell r="AG219">
            <v>12.65</v>
          </cell>
          <cell r="AH219">
            <v>2</v>
          </cell>
        </row>
        <row r="220">
          <cell r="F220">
            <v>611</v>
          </cell>
          <cell r="G220" t="str">
            <v>W6-B1</v>
          </cell>
          <cell r="H220" t="str">
            <v>Evy van Diepen</v>
          </cell>
          <cell r="I220" t="str">
            <v>Pupil 2 nivo 5</v>
          </cell>
          <cell r="J220">
            <v>0</v>
          </cell>
          <cell r="K220" t="str">
            <v>Ilpenstein</v>
          </cell>
          <cell r="L220">
            <v>0</v>
          </cell>
          <cell r="M220">
            <v>99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26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26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26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26</v>
          </cell>
        </row>
        <row r="221">
          <cell r="F221">
            <v>612</v>
          </cell>
          <cell r="G221" t="str">
            <v>W6-B1</v>
          </cell>
          <cell r="H221" t="str">
            <v>Aimée Villafuerte</v>
          </cell>
          <cell r="I221" t="str">
            <v>Pupil 2 nivo 5</v>
          </cell>
          <cell r="J221">
            <v>0</v>
          </cell>
          <cell r="K221" t="str">
            <v>Ilpenstein</v>
          </cell>
          <cell r="L221">
            <v>45.7</v>
          </cell>
          <cell r="M221">
            <v>18</v>
          </cell>
          <cell r="N221">
            <v>4.25</v>
          </cell>
          <cell r="O221">
            <v>8.75</v>
          </cell>
          <cell r="P221">
            <v>0</v>
          </cell>
          <cell r="Q221">
            <v>0.5</v>
          </cell>
          <cell r="R221">
            <v>13.5</v>
          </cell>
          <cell r="S221">
            <v>15</v>
          </cell>
          <cell r="T221">
            <v>3.6</v>
          </cell>
          <cell r="U221">
            <v>6.65</v>
          </cell>
          <cell r="V221">
            <v>0</v>
          </cell>
          <cell r="W221">
            <v>10.25</v>
          </cell>
          <cell r="X221">
            <v>18</v>
          </cell>
          <cell r="Y221">
            <v>5</v>
          </cell>
          <cell r="Z221">
            <v>6.75</v>
          </cell>
          <cell r="AA221">
            <v>0</v>
          </cell>
          <cell r="AB221">
            <v>11.75</v>
          </cell>
          <cell r="AC221">
            <v>4</v>
          </cell>
          <cell r="AD221">
            <v>4.5</v>
          </cell>
          <cell r="AE221">
            <v>5.7</v>
          </cell>
          <cell r="AF221">
            <v>0</v>
          </cell>
          <cell r="AG221">
            <v>10.199999999999999</v>
          </cell>
          <cell r="AH221">
            <v>25</v>
          </cell>
        </row>
        <row r="222">
          <cell r="F222">
            <v>613</v>
          </cell>
          <cell r="G222" t="str">
            <v>W6-B1</v>
          </cell>
          <cell r="H222" t="str">
            <v>Bobbi Wijtmans</v>
          </cell>
          <cell r="I222" t="str">
            <v>Pupil 2 nivo 5</v>
          </cell>
          <cell r="J222">
            <v>0</v>
          </cell>
          <cell r="K222" t="str">
            <v>Wilskracht</v>
          </cell>
          <cell r="L222">
            <v>43.35</v>
          </cell>
          <cell r="M222">
            <v>23</v>
          </cell>
          <cell r="N222">
            <v>4.5</v>
          </cell>
          <cell r="O222">
            <v>8.3500000000000014</v>
          </cell>
          <cell r="P222">
            <v>0</v>
          </cell>
          <cell r="Q222">
            <v>0</v>
          </cell>
          <cell r="R222">
            <v>12.85</v>
          </cell>
          <cell r="S222">
            <v>22</v>
          </cell>
          <cell r="T222">
            <v>3.9</v>
          </cell>
          <cell r="U222">
            <v>8.0500000000000007</v>
          </cell>
          <cell r="V222">
            <v>0</v>
          </cell>
          <cell r="W222">
            <v>11.95</v>
          </cell>
          <cell r="X222">
            <v>7</v>
          </cell>
          <cell r="Y222">
            <v>2</v>
          </cell>
          <cell r="Z222">
            <v>5.8</v>
          </cell>
          <cell r="AA222">
            <v>0</v>
          </cell>
          <cell r="AB222">
            <v>7.8</v>
          </cell>
          <cell r="AC222">
            <v>25</v>
          </cell>
          <cell r="AD222">
            <v>4</v>
          </cell>
          <cell r="AE222">
            <v>6.75</v>
          </cell>
          <cell r="AF222">
            <v>0</v>
          </cell>
          <cell r="AG222">
            <v>10.75</v>
          </cell>
          <cell r="AH222">
            <v>22</v>
          </cell>
        </row>
        <row r="223">
          <cell r="F223">
            <v>614</v>
          </cell>
          <cell r="G223" t="str">
            <v>W6-B1</v>
          </cell>
          <cell r="H223" t="str">
            <v>Lotte Oosterhoorn</v>
          </cell>
          <cell r="I223" t="str">
            <v>Pupil 2 nivo 5</v>
          </cell>
          <cell r="J223">
            <v>0</v>
          </cell>
          <cell r="K223" t="str">
            <v>Jahn</v>
          </cell>
          <cell r="L223">
            <v>50.95</v>
          </cell>
          <cell r="M223">
            <v>1</v>
          </cell>
          <cell r="N223">
            <v>4.75</v>
          </cell>
          <cell r="O223">
            <v>9.35</v>
          </cell>
          <cell r="P223">
            <v>0</v>
          </cell>
          <cell r="Q223">
            <v>0.5</v>
          </cell>
          <cell r="R223">
            <v>14.6</v>
          </cell>
          <cell r="S223">
            <v>2</v>
          </cell>
          <cell r="T223">
            <v>4.5</v>
          </cell>
          <cell r="U223">
            <v>7.9</v>
          </cell>
          <cell r="V223">
            <v>0</v>
          </cell>
          <cell r="W223">
            <v>12.4</v>
          </cell>
          <cell r="X223">
            <v>3</v>
          </cell>
          <cell r="Y223">
            <v>4.7</v>
          </cell>
          <cell r="Z223">
            <v>7.5</v>
          </cell>
          <cell r="AA223">
            <v>0</v>
          </cell>
          <cell r="AB223">
            <v>12.2</v>
          </cell>
          <cell r="AC223">
            <v>1</v>
          </cell>
          <cell r="AD223">
            <v>4.5999999999999996</v>
          </cell>
          <cell r="AE223">
            <v>7.15</v>
          </cell>
          <cell r="AF223">
            <v>0</v>
          </cell>
          <cell r="AG223">
            <v>11.75</v>
          </cell>
          <cell r="AH223">
            <v>12</v>
          </cell>
        </row>
        <row r="224">
          <cell r="F224">
            <v>615</v>
          </cell>
          <cell r="G224" t="str">
            <v>W6-B1</v>
          </cell>
          <cell r="H224" t="str">
            <v>Sophie van Dam</v>
          </cell>
          <cell r="I224" t="str">
            <v>Pupil 2 nivo 5</v>
          </cell>
          <cell r="J224">
            <v>0</v>
          </cell>
          <cell r="K224" t="str">
            <v>Jahn</v>
          </cell>
          <cell r="L224">
            <v>48.3</v>
          </cell>
          <cell r="M224">
            <v>8</v>
          </cell>
          <cell r="N224">
            <v>4.75</v>
          </cell>
          <cell r="O224">
            <v>8.6999999999999993</v>
          </cell>
          <cell r="P224">
            <v>0</v>
          </cell>
          <cell r="Q224">
            <v>0.5</v>
          </cell>
          <cell r="R224">
            <v>13.95</v>
          </cell>
          <cell r="S224">
            <v>8</v>
          </cell>
          <cell r="T224">
            <v>4.5</v>
          </cell>
          <cell r="U224">
            <v>6.85</v>
          </cell>
          <cell r="V224">
            <v>0</v>
          </cell>
          <cell r="W224">
            <v>11.35</v>
          </cell>
          <cell r="X224">
            <v>12</v>
          </cell>
          <cell r="Y224">
            <v>4.5</v>
          </cell>
          <cell r="Z224">
            <v>6</v>
          </cell>
          <cell r="AA224">
            <v>0</v>
          </cell>
          <cell r="AB224">
            <v>10.5</v>
          </cell>
          <cell r="AC224">
            <v>10</v>
          </cell>
          <cell r="AD224">
            <v>5.0999999999999996</v>
          </cell>
          <cell r="AE224">
            <v>7.4</v>
          </cell>
          <cell r="AF224">
            <v>0</v>
          </cell>
          <cell r="AG224">
            <v>12.5</v>
          </cell>
          <cell r="AH224">
            <v>3</v>
          </cell>
        </row>
        <row r="225">
          <cell r="F225">
            <v>616</v>
          </cell>
          <cell r="G225" t="str">
            <v>W6-B1</v>
          </cell>
          <cell r="H225" t="str">
            <v>Isa Schilder</v>
          </cell>
          <cell r="I225" t="str">
            <v>Pupil 2 nivo 5</v>
          </cell>
          <cell r="J225">
            <v>0</v>
          </cell>
          <cell r="K225" t="str">
            <v>Mauritius</v>
          </cell>
          <cell r="L225">
            <v>46.35</v>
          </cell>
          <cell r="M225">
            <v>14</v>
          </cell>
          <cell r="N225">
            <v>4.5</v>
          </cell>
          <cell r="O225">
            <v>8.4499999999999993</v>
          </cell>
          <cell r="P225">
            <v>0</v>
          </cell>
          <cell r="Q225">
            <v>0.5</v>
          </cell>
          <cell r="R225">
            <v>13.45</v>
          </cell>
          <cell r="S225">
            <v>16</v>
          </cell>
          <cell r="T225">
            <v>3.7</v>
          </cell>
          <cell r="U225">
            <v>6.5</v>
          </cell>
          <cell r="V225">
            <v>0</v>
          </cell>
          <cell r="W225">
            <v>10.199999999999999</v>
          </cell>
          <cell r="X225">
            <v>19</v>
          </cell>
          <cell r="Y225">
            <v>3.9</v>
          </cell>
          <cell r="Z225">
            <v>6.75</v>
          </cell>
          <cell r="AA225">
            <v>0</v>
          </cell>
          <cell r="AB225">
            <v>10.65</v>
          </cell>
          <cell r="AC225">
            <v>9</v>
          </cell>
          <cell r="AD225">
            <v>4.8</v>
          </cell>
          <cell r="AE225">
            <v>7.25</v>
          </cell>
          <cell r="AF225">
            <v>0</v>
          </cell>
          <cell r="AG225">
            <v>12.05</v>
          </cell>
          <cell r="AH225">
            <v>9</v>
          </cell>
        </row>
        <row r="226">
          <cell r="F226">
            <v>617</v>
          </cell>
          <cell r="G226" t="str">
            <v>W6-B1</v>
          </cell>
          <cell r="H226" t="str">
            <v>Mayra Berkhout</v>
          </cell>
          <cell r="I226" t="str">
            <v>Pupil 2 nivo 5</v>
          </cell>
          <cell r="J226">
            <v>0</v>
          </cell>
          <cell r="K226" t="str">
            <v>Mauritius</v>
          </cell>
          <cell r="L226">
            <v>45.9</v>
          </cell>
          <cell r="M226">
            <v>16</v>
          </cell>
          <cell r="N226">
            <v>4.75</v>
          </cell>
          <cell r="O226">
            <v>8.5</v>
          </cell>
          <cell r="P226">
            <v>0</v>
          </cell>
          <cell r="Q226">
            <v>0.5</v>
          </cell>
          <cell r="R226">
            <v>13.75</v>
          </cell>
          <cell r="S226">
            <v>9</v>
          </cell>
          <cell r="T226">
            <v>3.3</v>
          </cell>
          <cell r="U226">
            <v>6.65</v>
          </cell>
          <cell r="V226">
            <v>0</v>
          </cell>
          <cell r="W226">
            <v>9.9499999999999993</v>
          </cell>
          <cell r="X226">
            <v>21</v>
          </cell>
          <cell r="Y226">
            <v>4.2</v>
          </cell>
          <cell r="Z226">
            <v>6.35</v>
          </cell>
          <cell r="AA226">
            <v>0.3</v>
          </cell>
          <cell r="AB226">
            <v>10.25</v>
          </cell>
          <cell r="AC226">
            <v>15</v>
          </cell>
          <cell r="AD226">
            <v>5.0999999999999996</v>
          </cell>
          <cell r="AE226">
            <v>6.85</v>
          </cell>
          <cell r="AF226">
            <v>0</v>
          </cell>
          <cell r="AG226">
            <v>11.95</v>
          </cell>
          <cell r="AH226">
            <v>11</v>
          </cell>
        </row>
        <row r="227">
          <cell r="F227">
            <v>618</v>
          </cell>
          <cell r="G227" t="str">
            <v>W6-B1</v>
          </cell>
          <cell r="H227" t="str">
            <v>Nadia Binsma</v>
          </cell>
          <cell r="I227" t="str">
            <v>Pupil 2 nivo 5</v>
          </cell>
          <cell r="J227">
            <v>0</v>
          </cell>
          <cell r="K227" t="str">
            <v>Mauritius</v>
          </cell>
          <cell r="L227">
            <v>48.8</v>
          </cell>
          <cell r="M227">
            <v>7</v>
          </cell>
          <cell r="N227">
            <v>4.5</v>
          </cell>
          <cell r="O227">
            <v>9</v>
          </cell>
          <cell r="P227">
            <v>0</v>
          </cell>
          <cell r="Q227">
            <v>0.5</v>
          </cell>
          <cell r="R227">
            <v>14</v>
          </cell>
          <cell r="S227">
            <v>6</v>
          </cell>
          <cell r="T227">
            <v>4.2</v>
          </cell>
          <cell r="U227">
            <v>7.95</v>
          </cell>
          <cell r="V227">
            <v>0</v>
          </cell>
          <cell r="W227">
            <v>12.15</v>
          </cell>
          <cell r="X227">
            <v>6</v>
          </cell>
          <cell r="Y227">
            <v>3.7</v>
          </cell>
          <cell r="Z227">
            <v>6.15</v>
          </cell>
          <cell r="AA227">
            <v>0</v>
          </cell>
          <cell r="AB227">
            <v>9.85</v>
          </cell>
          <cell r="AC227">
            <v>17</v>
          </cell>
          <cell r="AD227">
            <v>5.0999999999999996</v>
          </cell>
          <cell r="AE227">
            <v>8</v>
          </cell>
          <cell r="AF227">
            <v>0.3</v>
          </cell>
          <cell r="AG227">
            <v>12.8</v>
          </cell>
          <cell r="AH227">
            <v>1</v>
          </cell>
        </row>
        <row r="228">
          <cell r="F228">
            <v>619</v>
          </cell>
          <cell r="G228" t="str">
            <v>W6-B1</v>
          </cell>
          <cell r="H228" t="str">
            <v>Evie van Poppel</v>
          </cell>
          <cell r="I228" t="str">
            <v>Pupil 2 nivo 5</v>
          </cell>
          <cell r="J228">
            <v>0</v>
          </cell>
          <cell r="K228" t="str">
            <v>Swift</v>
          </cell>
          <cell r="L228">
            <v>44.3</v>
          </cell>
          <cell r="M228">
            <v>21</v>
          </cell>
          <cell r="N228">
            <v>4.25</v>
          </cell>
          <cell r="O228">
            <v>8.4499999999999993</v>
          </cell>
          <cell r="P228">
            <v>0</v>
          </cell>
          <cell r="Q228">
            <v>0.5</v>
          </cell>
          <cell r="R228">
            <v>13.2</v>
          </cell>
          <cell r="S228">
            <v>18</v>
          </cell>
          <cell r="T228">
            <v>4.2</v>
          </cell>
          <cell r="U228">
            <v>6</v>
          </cell>
          <cell r="V228">
            <v>0</v>
          </cell>
          <cell r="W228">
            <v>10.199999999999999</v>
          </cell>
          <cell r="X228">
            <v>19</v>
          </cell>
          <cell r="Y228">
            <v>3.4</v>
          </cell>
          <cell r="Z228">
            <v>5.85</v>
          </cell>
          <cell r="AA228">
            <v>0</v>
          </cell>
          <cell r="AB228">
            <v>9.25</v>
          </cell>
          <cell r="AC228">
            <v>22</v>
          </cell>
          <cell r="AD228">
            <v>4.5</v>
          </cell>
          <cell r="AE228">
            <v>7.15</v>
          </cell>
          <cell r="AF228">
            <v>0</v>
          </cell>
          <cell r="AG228">
            <v>11.65</v>
          </cell>
          <cell r="AH228">
            <v>15</v>
          </cell>
        </row>
        <row r="229">
          <cell r="F229">
            <v>620</v>
          </cell>
          <cell r="G229" t="str">
            <v>W6-B1</v>
          </cell>
          <cell r="H229" t="str">
            <v>Anna van Geldorp</v>
          </cell>
          <cell r="I229" t="str">
            <v>Pupil 2 nivo 5</v>
          </cell>
          <cell r="J229">
            <v>0</v>
          </cell>
          <cell r="K229" t="str">
            <v>Swift</v>
          </cell>
          <cell r="L229">
            <v>47.8</v>
          </cell>
          <cell r="M229">
            <v>9</v>
          </cell>
          <cell r="N229">
            <v>4.25</v>
          </cell>
          <cell r="O229">
            <v>9</v>
          </cell>
          <cell r="P229">
            <v>0</v>
          </cell>
          <cell r="Q229">
            <v>0.5</v>
          </cell>
          <cell r="R229">
            <v>13.75</v>
          </cell>
          <cell r="S229">
            <v>9</v>
          </cell>
          <cell r="T229">
            <v>4.2</v>
          </cell>
          <cell r="U229">
            <v>7.4</v>
          </cell>
          <cell r="V229">
            <v>0</v>
          </cell>
          <cell r="W229">
            <v>11.6</v>
          </cell>
          <cell r="X229">
            <v>10</v>
          </cell>
          <cell r="Y229">
            <v>4.2</v>
          </cell>
          <cell r="Z229">
            <v>5.9</v>
          </cell>
          <cell r="AA229">
            <v>0</v>
          </cell>
          <cell r="AB229">
            <v>10.1</v>
          </cell>
          <cell r="AC229">
            <v>16</v>
          </cell>
          <cell r="AD229">
            <v>4.8</v>
          </cell>
          <cell r="AE229">
            <v>7.55</v>
          </cell>
          <cell r="AF229">
            <v>0</v>
          </cell>
          <cell r="AG229">
            <v>12.35</v>
          </cell>
          <cell r="AH229">
            <v>5</v>
          </cell>
        </row>
        <row r="230">
          <cell r="F230">
            <v>621</v>
          </cell>
          <cell r="G230" t="str">
            <v>W6-B1</v>
          </cell>
          <cell r="H230" t="str">
            <v>Josie Habers</v>
          </cell>
          <cell r="I230" t="str">
            <v>Pupil 2 nivo 5</v>
          </cell>
          <cell r="J230">
            <v>0</v>
          </cell>
          <cell r="K230" t="str">
            <v>K&amp;V</v>
          </cell>
          <cell r="L230">
            <v>49.15</v>
          </cell>
          <cell r="M230">
            <v>5</v>
          </cell>
          <cell r="N230">
            <v>4.5</v>
          </cell>
          <cell r="O230">
            <v>9.25</v>
          </cell>
          <cell r="P230">
            <v>0</v>
          </cell>
          <cell r="Q230">
            <v>0.5</v>
          </cell>
          <cell r="R230">
            <v>14.25</v>
          </cell>
          <cell r="S230">
            <v>4</v>
          </cell>
          <cell r="T230">
            <v>4.2</v>
          </cell>
          <cell r="U230">
            <v>7.65</v>
          </cell>
          <cell r="V230">
            <v>0</v>
          </cell>
          <cell r="W230">
            <v>11.85</v>
          </cell>
          <cell r="X230">
            <v>9</v>
          </cell>
          <cell r="Y230">
            <v>4.4000000000000004</v>
          </cell>
          <cell r="Z230">
            <v>6.65</v>
          </cell>
          <cell r="AA230">
            <v>0</v>
          </cell>
          <cell r="AB230">
            <v>11.05</v>
          </cell>
          <cell r="AC230">
            <v>7</v>
          </cell>
          <cell r="AD230">
            <v>4.8</v>
          </cell>
          <cell r="AE230">
            <v>7.2</v>
          </cell>
          <cell r="AF230">
            <v>0</v>
          </cell>
          <cell r="AG230">
            <v>12</v>
          </cell>
          <cell r="AH230">
            <v>10</v>
          </cell>
        </row>
        <row r="231">
          <cell r="F231">
            <v>622</v>
          </cell>
          <cell r="G231" t="str">
            <v>W6-B1</v>
          </cell>
          <cell r="H231" t="str">
            <v>Rona den Dulk</v>
          </cell>
          <cell r="I231" t="str">
            <v>Pupil 2 nivo 5</v>
          </cell>
          <cell r="J231">
            <v>0</v>
          </cell>
          <cell r="K231" t="str">
            <v>K&amp;V</v>
          </cell>
          <cell r="L231">
            <v>50.2</v>
          </cell>
          <cell r="M231">
            <v>3</v>
          </cell>
          <cell r="N231">
            <v>4.25</v>
          </cell>
          <cell r="O231">
            <v>9</v>
          </cell>
          <cell r="P231">
            <v>0</v>
          </cell>
          <cell r="Q231">
            <v>0.5</v>
          </cell>
          <cell r="R231">
            <v>13.75</v>
          </cell>
          <cell r="S231">
            <v>9</v>
          </cell>
          <cell r="T231">
            <v>4.8</v>
          </cell>
          <cell r="U231">
            <v>8.75</v>
          </cell>
          <cell r="V231">
            <v>0</v>
          </cell>
          <cell r="W231">
            <v>13.55</v>
          </cell>
          <cell r="X231">
            <v>1</v>
          </cell>
          <cell r="Y231">
            <v>5</v>
          </cell>
          <cell r="Z231">
            <v>6.5</v>
          </cell>
          <cell r="AA231">
            <v>0</v>
          </cell>
          <cell r="AB231">
            <v>11.5</v>
          </cell>
          <cell r="AC231">
            <v>6</v>
          </cell>
          <cell r="AD231">
            <v>5.0999999999999996</v>
          </cell>
          <cell r="AE231">
            <v>6.3</v>
          </cell>
          <cell r="AF231">
            <v>0</v>
          </cell>
          <cell r="AG231">
            <v>11.4</v>
          </cell>
          <cell r="AH231">
            <v>19</v>
          </cell>
        </row>
        <row r="232">
          <cell r="F232">
            <v>623</v>
          </cell>
          <cell r="G232" t="str">
            <v>W6-B1</v>
          </cell>
          <cell r="H232" t="str">
            <v>Jessica de Vries</v>
          </cell>
          <cell r="I232" t="str">
            <v>Pupil 2 nivo 5</v>
          </cell>
          <cell r="J232">
            <v>0</v>
          </cell>
          <cell r="K232" t="str">
            <v>K&amp;V</v>
          </cell>
          <cell r="L232">
            <v>48.85</v>
          </cell>
          <cell r="M232">
            <v>6</v>
          </cell>
          <cell r="N232">
            <v>4.75</v>
          </cell>
          <cell r="O232">
            <v>9.4499999999999993</v>
          </cell>
          <cell r="P232">
            <v>0</v>
          </cell>
          <cell r="Q232">
            <v>0.5</v>
          </cell>
          <cell r="R232">
            <v>14.7</v>
          </cell>
          <cell r="S232">
            <v>1</v>
          </cell>
          <cell r="T232">
            <v>3.1</v>
          </cell>
          <cell r="U232">
            <v>7.45</v>
          </cell>
          <cell r="V232">
            <v>0</v>
          </cell>
          <cell r="W232">
            <v>10.55</v>
          </cell>
          <cell r="X232">
            <v>16</v>
          </cell>
          <cell r="Y232">
            <v>4.7</v>
          </cell>
          <cell r="Z232">
            <v>7.45</v>
          </cell>
          <cell r="AA232">
            <v>0</v>
          </cell>
          <cell r="AB232">
            <v>12.15</v>
          </cell>
          <cell r="AC232">
            <v>2</v>
          </cell>
          <cell r="AD232">
            <v>5.0999999999999996</v>
          </cell>
          <cell r="AE232">
            <v>6.35</v>
          </cell>
          <cell r="AF232">
            <v>0</v>
          </cell>
          <cell r="AG232">
            <v>11.45</v>
          </cell>
          <cell r="AH232">
            <v>16</v>
          </cell>
        </row>
        <row r="233">
          <cell r="F233">
            <v>624</v>
          </cell>
          <cell r="G233" t="str">
            <v>W6-B1</v>
          </cell>
          <cell r="H233" t="str">
            <v>Graciela Plugge</v>
          </cell>
          <cell r="I233" t="str">
            <v>Pupil 2 nivo 5</v>
          </cell>
          <cell r="J233">
            <v>0</v>
          </cell>
          <cell r="K233" t="str">
            <v>K&amp;V</v>
          </cell>
          <cell r="L233">
            <v>44.45</v>
          </cell>
          <cell r="M233">
            <v>20</v>
          </cell>
          <cell r="N233">
            <v>4.5</v>
          </cell>
          <cell r="O233">
            <v>8.1</v>
          </cell>
          <cell r="P233">
            <v>0</v>
          </cell>
          <cell r="Q233">
            <v>0</v>
          </cell>
          <cell r="R233">
            <v>12.6</v>
          </cell>
          <cell r="S233">
            <v>24</v>
          </cell>
          <cell r="T233">
            <v>4.5</v>
          </cell>
          <cell r="U233">
            <v>7.1</v>
          </cell>
          <cell r="V233">
            <v>0</v>
          </cell>
          <cell r="W233">
            <v>11.6</v>
          </cell>
          <cell r="X233">
            <v>10</v>
          </cell>
          <cell r="Y233">
            <v>3.6</v>
          </cell>
          <cell r="Z233">
            <v>5.9</v>
          </cell>
          <cell r="AA233">
            <v>0</v>
          </cell>
          <cell r="AB233">
            <v>9.5</v>
          </cell>
          <cell r="AC233">
            <v>19</v>
          </cell>
          <cell r="AD233">
            <v>4.5</v>
          </cell>
          <cell r="AE233">
            <v>6.25</v>
          </cell>
          <cell r="AF233">
            <v>0</v>
          </cell>
          <cell r="AG233">
            <v>10.75</v>
          </cell>
          <cell r="AH233">
            <v>22</v>
          </cell>
        </row>
        <row r="234">
          <cell r="F234">
            <v>625</v>
          </cell>
          <cell r="G234" t="str">
            <v>W6-B1</v>
          </cell>
          <cell r="H234" t="str">
            <v>Sharrelyn Lizardo</v>
          </cell>
          <cell r="I234" t="str">
            <v>Pupil 2 nivo 5</v>
          </cell>
          <cell r="J234">
            <v>0</v>
          </cell>
          <cell r="K234" t="str">
            <v>K&amp;V</v>
          </cell>
          <cell r="L234">
            <v>43.6</v>
          </cell>
          <cell r="M234">
            <v>22</v>
          </cell>
          <cell r="N234">
            <v>4.5</v>
          </cell>
          <cell r="O234">
            <v>8.6999999999999993</v>
          </cell>
          <cell r="P234">
            <v>0</v>
          </cell>
          <cell r="Q234">
            <v>0.5</v>
          </cell>
          <cell r="R234">
            <v>13.7</v>
          </cell>
          <cell r="S234">
            <v>13</v>
          </cell>
          <cell r="T234">
            <v>3.1</v>
          </cell>
          <cell r="U234">
            <v>5.9</v>
          </cell>
          <cell r="V234">
            <v>0</v>
          </cell>
          <cell r="W234">
            <v>9</v>
          </cell>
          <cell r="X234">
            <v>25</v>
          </cell>
          <cell r="Y234">
            <v>3.1</v>
          </cell>
          <cell r="Z234">
            <v>6.35</v>
          </cell>
          <cell r="AA234">
            <v>0</v>
          </cell>
          <cell r="AB234">
            <v>9.4499999999999993</v>
          </cell>
          <cell r="AC234">
            <v>20</v>
          </cell>
          <cell r="AD234">
            <v>4.5</v>
          </cell>
          <cell r="AE234">
            <v>6.95</v>
          </cell>
          <cell r="AF234">
            <v>0</v>
          </cell>
          <cell r="AG234">
            <v>11.45</v>
          </cell>
          <cell r="AH234">
            <v>16</v>
          </cell>
        </row>
        <row r="235">
          <cell r="F235">
            <v>626</v>
          </cell>
          <cell r="G235" t="str">
            <v>W6-B1</v>
          </cell>
          <cell r="H235" t="str">
            <v>Sam Hekelaar</v>
          </cell>
          <cell r="I235" t="str">
            <v>Pupil 2 nivo 5</v>
          </cell>
          <cell r="J235">
            <v>0</v>
          </cell>
          <cell r="K235" t="str">
            <v>DEV</v>
          </cell>
          <cell r="L235">
            <v>45.3</v>
          </cell>
          <cell r="M235">
            <v>19</v>
          </cell>
          <cell r="N235">
            <v>4.5</v>
          </cell>
          <cell r="O235">
            <v>8.4499999999999993</v>
          </cell>
          <cell r="P235">
            <v>0</v>
          </cell>
          <cell r="Q235">
            <v>0</v>
          </cell>
          <cell r="R235">
            <v>12.95</v>
          </cell>
          <cell r="S235">
            <v>19</v>
          </cell>
          <cell r="T235">
            <v>3.9</v>
          </cell>
          <cell r="U235">
            <v>8</v>
          </cell>
          <cell r="V235">
            <v>0</v>
          </cell>
          <cell r="W235">
            <v>11.9</v>
          </cell>
          <cell r="X235">
            <v>8</v>
          </cell>
          <cell r="Y235">
            <v>3.4</v>
          </cell>
          <cell r="Z235">
            <v>5.3</v>
          </cell>
          <cell r="AA235">
            <v>0</v>
          </cell>
          <cell r="AB235">
            <v>8.6999999999999993</v>
          </cell>
          <cell r="AC235">
            <v>24</v>
          </cell>
          <cell r="AD235">
            <v>4.8</v>
          </cell>
          <cell r="AE235">
            <v>6.95</v>
          </cell>
          <cell r="AF235">
            <v>0</v>
          </cell>
          <cell r="AG235">
            <v>11.75</v>
          </cell>
          <cell r="AH235">
            <v>12</v>
          </cell>
        </row>
        <row r="236">
          <cell r="F236">
            <v>651</v>
          </cell>
          <cell r="G236" t="str">
            <v>W6-B2</v>
          </cell>
          <cell r="H236" t="str">
            <v>Senna Spaargaren</v>
          </cell>
          <cell r="I236" t="str">
            <v>Jeugd suppl. F</v>
          </cell>
          <cell r="J236">
            <v>0</v>
          </cell>
          <cell r="K236" t="str">
            <v>HerculesB</v>
          </cell>
          <cell r="L236">
            <v>42.5</v>
          </cell>
          <cell r="M236">
            <v>15</v>
          </cell>
          <cell r="N236">
            <v>1.6</v>
          </cell>
          <cell r="O236">
            <v>9.1999999999999993</v>
          </cell>
          <cell r="P236">
            <v>0</v>
          </cell>
          <cell r="Q236">
            <v>0</v>
          </cell>
          <cell r="R236">
            <v>10.8</v>
          </cell>
          <cell r="S236">
            <v>18</v>
          </cell>
          <cell r="T236">
            <v>2.9</v>
          </cell>
          <cell r="U236">
            <v>8.6</v>
          </cell>
          <cell r="V236">
            <v>0</v>
          </cell>
          <cell r="W236">
            <v>11.5</v>
          </cell>
          <cell r="X236">
            <v>12</v>
          </cell>
          <cell r="Y236">
            <v>2.2999999999999998</v>
          </cell>
          <cell r="Z236">
            <v>6.95</v>
          </cell>
          <cell r="AA236">
            <v>0</v>
          </cell>
          <cell r="AB236">
            <v>9.25</v>
          </cell>
          <cell r="AC236">
            <v>14</v>
          </cell>
          <cell r="AD236">
            <v>3.2</v>
          </cell>
          <cell r="AE236">
            <v>7.75</v>
          </cell>
          <cell r="AF236">
            <v>0</v>
          </cell>
          <cell r="AG236">
            <v>10.95</v>
          </cell>
          <cell r="AH236">
            <v>13</v>
          </cell>
        </row>
        <row r="237">
          <cell r="F237">
            <v>652</v>
          </cell>
          <cell r="G237" t="str">
            <v>W6-B2</v>
          </cell>
          <cell r="H237" t="str">
            <v>Sarah Havermans</v>
          </cell>
          <cell r="I237" t="str">
            <v>Jeugd suppl. F</v>
          </cell>
          <cell r="J237">
            <v>0</v>
          </cell>
          <cell r="K237" t="str">
            <v>HerculesB</v>
          </cell>
          <cell r="L237">
            <v>41.1</v>
          </cell>
          <cell r="M237">
            <v>17</v>
          </cell>
          <cell r="N237">
            <v>2</v>
          </cell>
          <cell r="O237">
            <v>9.25</v>
          </cell>
          <cell r="P237">
            <v>0</v>
          </cell>
          <cell r="Q237">
            <v>0.5</v>
          </cell>
          <cell r="R237">
            <v>11.75</v>
          </cell>
          <cell r="S237">
            <v>15</v>
          </cell>
          <cell r="T237">
            <v>1.9</v>
          </cell>
          <cell r="U237">
            <v>7.8</v>
          </cell>
          <cell r="V237">
            <v>0</v>
          </cell>
          <cell r="W237">
            <v>9.6999999999999993</v>
          </cell>
          <cell r="X237">
            <v>18</v>
          </cell>
          <cell r="Y237">
            <v>2.2000000000000002</v>
          </cell>
          <cell r="Z237">
            <v>6.85</v>
          </cell>
          <cell r="AA237">
            <v>0</v>
          </cell>
          <cell r="AB237">
            <v>9.0500000000000007</v>
          </cell>
          <cell r="AC237">
            <v>17</v>
          </cell>
          <cell r="AD237">
            <v>3</v>
          </cell>
          <cell r="AE237">
            <v>7.6</v>
          </cell>
          <cell r="AF237">
            <v>0</v>
          </cell>
          <cell r="AG237">
            <v>10.6</v>
          </cell>
          <cell r="AH237">
            <v>15</v>
          </cell>
        </row>
        <row r="238">
          <cell r="F238">
            <v>653</v>
          </cell>
          <cell r="G238" t="str">
            <v>W6-B2</v>
          </cell>
          <cell r="H238" t="str">
            <v>Lilly Roos van Laar</v>
          </cell>
          <cell r="I238" t="str">
            <v>Jeugd suppl. F</v>
          </cell>
          <cell r="J238">
            <v>0</v>
          </cell>
          <cell r="K238" t="str">
            <v>HerculesB</v>
          </cell>
          <cell r="L238">
            <v>45</v>
          </cell>
          <cell r="M238">
            <v>8</v>
          </cell>
          <cell r="N238">
            <v>2</v>
          </cell>
          <cell r="O238">
            <v>9.5</v>
          </cell>
          <cell r="P238">
            <v>0</v>
          </cell>
          <cell r="Q238">
            <v>0.5</v>
          </cell>
          <cell r="R238">
            <v>12</v>
          </cell>
          <cell r="S238">
            <v>7</v>
          </cell>
          <cell r="T238">
            <v>2.9</v>
          </cell>
          <cell r="U238">
            <v>8.85</v>
          </cell>
          <cell r="V238">
            <v>0</v>
          </cell>
          <cell r="W238">
            <v>11.75</v>
          </cell>
          <cell r="X238">
            <v>10</v>
          </cell>
          <cell r="Y238">
            <v>2.9</v>
          </cell>
          <cell r="Z238">
            <v>7.35</v>
          </cell>
          <cell r="AA238">
            <v>0</v>
          </cell>
          <cell r="AB238">
            <v>10.25</v>
          </cell>
          <cell r="AC238">
            <v>4</v>
          </cell>
          <cell r="AD238">
            <v>3.3</v>
          </cell>
          <cell r="AE238">
            <v>7.7</v>
          </cell>
          <cell r="AF238">
            <v>0</v>
          </cell>
          <cell r="AG238">
            <v>11</v>
          </cell>
          <cell r="AH238">
            <v>11</v>
          </cell>
        </row>
        <row r="239">
          <cell r="F239">
            <v>654</v>
          </cell>
          <cell r="G239" t="str">
            <v>W6-B2</v>
          </cell>
          <cell r="H239" t="str">
            <v>Lola Kloosterman</v>
          </cell>
          <cell r="I239" t="str">
            <v>Jeugd suppl. F</v>
          </cell>
          <cell r="J239">
            <v>0</v>
          </cell>
          <cell r="K239" t="str">
            <v>GTH</v>
          </cell>
          <cell r="L239">
            <v>45</v>
          </cell>
          <cell r="M239">
            <v>8</v>
          </cell>
          <cell r="N239">
            <v>2.2000000000000002</v>
          </cell>
          <cell r="O239">
            <v>9.1499999999999986</v>
          </cell>
          <cell r="P239">
            <v>0</v>
          </cell>
          <cell r="Q239">
            <v>0.5</v>
          </cell>
          <cell r="R239">
            <v>11.85</v>
          </cell>
          <cell r="S239">
            <v>12</v>
          </cell>
          <cell r="T239">
            <v>2.5</v>
          </cell>
          <cell r="U239">
            <v>9.15</v>
          </cell>
          <cell r="V239">
            <v>0</v>
          </cell>
          <cell r="W239">
            <v>11.65</v>
          </cell>
          <cell r="X239">
            <v>11</v>
          </cell>
          <cell r="Y239">
            <v>2.8</v>
          </cell>
          <cell r="Z239">
            <v>7.35</v>
          </cell>
          <cell r="AA239">
            <v>0</v>
          </cell>
          <cell r="AB239">
            <v>10.15</v>
          </cell>
          <cell r="AC239">
            <v>5</v>
          </cell>
          <cell r="AD239">
            <v>3</v>
          </cell>
          <cell r="AE239">
            <v>8.35</v>
          </cell>
          <cell r="AF239">
            <v>0</v>
          </cell>
          <cell r="AG239">
            <v>11.35</v>
          </cell>
          <cell r="AH239">
            <v>7</v>
          </cell>
        </row>
        <row r="240">
          <cell r="F240">
            <v>655</v>
          </cell>
          <cell r="G240" t="str">
            <v>W6-B2</v>
          </cell>
          <cell r="H240" t="str">
            <v>Ellemieke Jurrius</v>
          </cell>
          <cell r="I240" t="str">
            <v>Jeugd suppl. F</v>
          </cell>
          <cell r="J240">
            <v>0</v>
          </cell>
          <cell r="K240" t="str">
            <v>GTH</v>
          </cell>
          <cell r="L240">
            <v>44.475000000000001</v>
          </cell>
          <cell r="M240">
            <v>12</v>
          </cell>
          <cell r="N240">
            <v>2.5</v>
          </cell>
          <cell r="O240">
            <v>9.0249999999999986</v>
          </cell>
          <cell r="P240">
            <v>0</v>
          </cell>
          <cell r="Q240">
            <v>0.5</v>
          </cell>
          <cell r="R240">
            <v>12.025</v>
          </cell>
          <cell r="S240">
            <v>6</v>
          </cell>
          <cell r="T240">
            <v>2.5</v>
          </cell>
          <cell r="U240">
            <v>8.9</v>
          </cell>
          <cell r="V240">
            <v>0</v>
          </cell>
          <cell r="W240">
            <v>11.4</v>
          </cell>
          <cell r="X240">
            <v>14</v>
          </cell>
          <cell r="Y240">
            <v>3</v>
          </cell>
          <cell r="Z240">
            <v>6.5</v>
          </cell>
          <cell r="AA240">
            <v>0</v>
          </cell>
          <cell r="AB240">
            <v>9.5</v>
          </cell>
          <cell r="AC240">
            <v>13</v>
          </cell>
          <cell r="AD240">
            <v>3.3</v>
          </cell>
          <cell r="AE240">
            <v>8.25</v>
          </cell>
          <cell r="AF240">
            <v>0</v>
          </cell>
          <cell r="AG240">
            <v>11.55</v>
          </cell>
          <cell r="AH240">
            <v>3</v>
          </cell>
        </row>
        <row r="241">
          <cell r="F241">
            <v>656</v>
          </cell>
          <cell r="G241" t="str">
            <v>W6-B2</v>
          </cell>
          <cell r="H241" t="str">
            <v>Claudia Walter</v>
          </cell>
          <cell r="I241" t="str">
            <v>Jeugd suppl. F</v>
          </cell>
          <cell r="J241">
            <v>0</v>
          </cell>
          <cell r="K241" t="str">
            <v>Ilpenstein</v>
          </cell>
          <cell r="L241">
            <v>43.05</v>
          </cell>
          <cell r="M241">
            <v>14</v>
          </cell>
          <cell r="N241">
            <v>2</v>
          </cell>
          <cell r="O241">
            <v>9.4</v>
          </cell>
          <cell r="P241">
            <v>0</v>
          </cell>
          <cell r="Q241">
            <v>0.5</v>
          </cell>
          <cell r="R241">
            <v>11.9</v>
          </cell>
          <cell r="S241">
            <v>9</v>
          </cell>
          <cell r="T241">
            <v>2.2999999999999998</v>
          </cell>
          <cell r="U241">
            <v>8.6</v>
          </cell>
          <cell r="V241">
            <v>0</v>
          </cell>
          <cell r="W241">
            <v>10.9</v>
          </cell>
          <cell r="X241">
            <v>16</v>
          </cell>
          <cell r="Y241">
            <v>2.8</v>
          </cell>
          <cell r="Z241">
            <v>7.35</v>
          </cell>
          <cell r="AA241">
            <v>0</v>
          </cell>
          <cell r="AB241">
            <v>10.15</v>
          </cell>
          <cell r="AC241">
            <v>5</v>
          </cell>
          <cell r="AD241">
            <v>2.9</v>
          </cell>
          <cell r="AE241">
            <v>7.2</v>
          </cell>
          <cell r="AF241">
            <v>0</v>
          </cell>
          <cell r="AG241">
            <v>10.1</v>
          </cell>
          <cell r="AH241">
            <v>17</v>
          </cell>
        </row>
        <row r="242">
          <cell r="F242">
            <v>657</v>
          </cell>
          <cell r="G242" t="str">
            <v>W6-B2</v>
          </cell>
          <cell r="H242" t="str">
            <v>Lisa Visser</v>
          </cell>
          <cell r="I242" t="str">
            <v>Jeugd suppl. F</v>
          </cell>
          <cell r="J242">
            <v>0</v>
          </cell>
          <cell r="K242" t="str">
            <v>DEV</v>
          </cell>
          <cell r="L242">
            <v>32.75</v>
          </cell>
          <cell r="M242">
            <v>18</v>
          </cell>
          <cell r="N242">
            <v>2</v>
          </cell>
          <cell r="O242">
            <v>9.3000000000000007</v>
          </cell>
          <cell r="P242">
            <v>0</v>
          </cell>
          <cell r="Q242">
            <v>0.5</v>
          </cell>
          <cell r="R242">
            <v>11.8</v>
          </cell>
          <cell r="S242">
            <v>13</v>
          </cell>
          <cell r="T242">
            <v>3</v>
          </cell>
          <cell r="U242">
            <v>8.85</v>
          </cell>
          <cell r="V242">
            <v>0</v>
          </cell>
          <cell r="W242">
            <v>11.85</v>
          </cell>
          <cell r="X242">
            <v>8</v>
          </cell>
          <cell r="Y242">
            <v>2.2999999999999998</v>
          </cell>
          <cell r="Z242">
            <v>6.8</v>
          </cell>
          <cell r="AA242">
            <v>0</v>
          </cell>
          <cell r="AB242">
            <v>9.1</v>
          </cell>
          <cell r="AC242">
            <v>16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18</v>
          </cell>
        </row>
        <row r="243">
          <cell r="F243">
            <v>658</v>
          </cell>
          <cell r="G243" t="str">
            <v>W6-B2</v>
          </cell>
          <cell r="H243" t="str">
            <v>Louise van den Top</v>
          </cell>
          <cell r="I243" t="str">
            <v>Jeugd suppl. F</v>
          </cell>
          <cell r="J243">
            <v>0</v>
          </cell>
          <cell r="K243" t="str">
            <v>Jahn</v>
          </cell>
          <cell r="L243">
            <v>45.924999999999997</v>
          </cell>
          <cell r="M243">
            <v>2</v>
          </cell>
          <cell r="N243">
            <v>2</v>
          </cell>
          <cell r="O243">
            <v>9.6750000000000007</v>
          </cell>
          <cell r="P243">
            <v>0</v>
          </cell>
          <cell r="Q243">
            <v>0.5</v>
          </cell>
          <cell r="R243">
            <v>12.175000000000001</v>
          </cell>
          <cell r="S243">
            <v>5</v>
          </cell>
          <cell r="T243">
            <v>2.9</v>
          </cell>
          <cell r="U243">
            <v>9.15</v>
          </cell>
          <cell r="V243">
            <v>0</v>
          </cell>
          <cell r="W243">
            <v>12.05</v>
          </cell>
          <cell r="X243">
            <v>4</v>
          </cell>
          <cell r="Y243">
            <v>2.8</v>
          </cell>
          <cell r="Z243">
            <v>7.3</v>
          </cell>
          <cell r="AA243">
            <v>0</v>
          </cell>
          <cell r="AB243">
            <v>10.1</v>
          </cell>
          <cell r="AC243">
            <v>8</v>
          </cell>
          <cell r="AD243">
            <v>3.2</v>
          </cell>
          <cell r="AE243">
            <v>8.4</v>
          </cell>
          <cell r="AF243">
            <v>0</v>
          </cell>
          <cell r="AG243">
            <v>11.6</v>
          </cell>
          <cell r="AH243">
            <v>2</v>
          </cell>
        </row>
        <row r="244">
          <cell r="F244">
            <v>659</v>
          </cell>
          <cell r="G244" t="str">
            <v>W6-B2</v>
          </cell>
          <cell r="H244" t="str">
            <v>Jolein Nyaro</v>
          </cell>
          <cell r="I244" t="str">
            <v>Jeugd suppl. F</v>
          </cell>
          <cell r="J244">
            <v>0</v>
          </cell>
          <cell r="K244" t="str">
            <v>Jahn</v>
          </cell>
          <cell r="L244">
            <v>45.125</v>
          </cell>
          <cell r="M244">
            <v>6</v>
          </cell>
          <cell r="N244">
            <v>2.5</v>
          </cell>
          <cell r="O244">
            <v>9.4250000000000007</v>
          </cell>
          <cell r="P244">
            <v>0</v>
          </cell>
          <cell r="Q244">
            <v>0.5</v>
          </cell>
          <cell r="R244">
            <v>12.425000000000001</v>
          </cell>
          <cell r="S244">
            <v>1</v>
          </cell>
          <cell r="T244">
            <v>2.9</v>
          </cell>
          <cell r="U244">
            <v>9.3000000000000007</v>
          </cell>
          <cell r="V244">
            <v>0</v>
          </cell>
          <cell r="W244">
            <v>12.2</v>
          </cell>
          <cell r="X244">
            <v>1</v>
          </cell>
          <cell r="Y244">
            <v>2.8</v>
          </cell>
          <cell r="Z244">
            <v>6.4</v>
          </cell>
          <cell r="AA244">
            <v>0</v>
          </cell>
          <cell r="AB244">
            <v>9.1999999999999993</v>
          </cell>
          <cell r="AC244">
            <v>15</v>
          </cell>
          <cell r="AD244">
            <v>3.2</v>
          </cell>
          <cell r="AE244">
            <v>8.1</v>
          </cell>
          <cell r="AF244">
            <v>0</v>
          </cell>
          <cell r="AG244">
            <v>11.3</v>
          </cell>
          <cell r="AH244">
            <v>8</v>
          </cell>
        </row>
        <row r="245">
          <cell r="F245">
            <v>660</v>
          </cell>
          <cell r="G245" t="str">
            <v>W6-B2</v>
          </cell>
          <cell r="H245" t="str">
            <v>Fiene Bottelier</v>
          </cell>
          <cell r="I245" t="str">
            <v>Jeugd suppl. F</v>
          </cell>
          <cell r="J245">
            <v>0</v>
          </cell>
          <cell r="K245" t="str">
            <v>Turncademy</v>
          </cell>
          <cell r="L245">
            <v>45.75</v>
          </cell>
          <cell r="M245">
            <v>3</v>
          </cell>
          <cell r="N245">
            <v>2</v>
          </cell>
          <cell r="O245">
            <v>9.6999999999999993</v>
          </cell>
          <cell r="P245">
            <v>0</v>
          </cell>
          <cell r="Q245">
            <v>0.5</v>
          </cell>
          <cell r="R245">
            <v>12.2</v>
          </cell>
          <cell r="S245">
            <v>4</v>
          </cell>
          <cell r="T245">
            <v>2.8</v>
          </cell>
          <cell r="U245">
            <v>8.1999999999999993</v>
          </cell>
          <cell r="V245">
            <v>0</v>
          </cell>
          <cell r="W245">
            <v>11</v>
          </cell>
          <cell r="X245">
            <v>15</v>
          </cell>
          <cell r="Y245">
            <v>2.9</v>
          </cell>
          <cell r="Z245">
            <v>8.4</v>
          </cell>
          <cell r="AA245">
            <v>0</v>
          </cell>
          <cell r="AB245">
            <v>11.3</v>
          </cell>
          <cell r="AC245">
            <v>1</v>
          </cell>
          <cell r="AD245">
            <v>3.1</v>
          </cell>
          <cell r="AE245">
            <v>8.15</v>
          </cell>
          <cell r="AF245">
            <v>0</v>
          </cell>
          <cell r="AG245">
            <v>11.25</v>
          </cell>
          <cell r="AH245">
            <v>9</v>
          </cell>
        </row>
        <row r="246">
          <cell r="F246">
            <v>661</v>
          </cell>
          <cell r="G246" t="str">
            <v>W6-B2</v>
          </cell>
          <cell r="H246" t="str">
            <v>Esmee Meeues</v>
          </cell>
          <cell r="I246" t="str">
            <v>Jeugd suppl. F</v>
          </cell>
          <cell r="J246">
            <v>0</v>
          </cell>
          <cell r="K246" t="str">
            <v>Swift</v>
          </cell>
          <cell r="L246">
            <v>46.625</v>
          </cell>
          <cell r="M246">
            <v>1</v>
          </cell>
          <cell r="N246">
            <v>2</v>
          </cell>
          <cell r="O246">
            <v>9.7250000000000014</v>
          </cell>
          <cell r="P246">
            <v>0</v>
          </cell>
          <cell r="Q246">
            <v>0.5</v>
          </cell>
          <cell r="R246">
            <v>12.225</v>
          </cell>
          <cell r="S246">
            <v>3</v>
          </cell>
          <cell r="T246">
            <v>3</v>
          </cell>
          <cell r="U246">
            <v>8.9499999999999993</v>
          </cell>
          <cell r="V246">
            <v>0</v>
          </cell>
          <cell r="W246">
            <v>11.95</v>
          </cell>
          <cell r="X246">
            <v>6</v>
          </cell>
          <cell r="Y246">
            <v>2.8</v>
          </cell>
          <cell r="Z246">
            <v>8.4499999999999993</v>
          </cell>
          <cell r="AA246">
            <v>0</v>
          </cell>
          <cell r="AB246">
            <v>11.25</v>
          </cell>
          <cell r="AC246">
            <v>2</v>
          </cell>
          <cell r="AD246">
            <v>3</v>
          </cell>
          <cell r="AE246">
            <v>8.1999999999999993</v>
          </cell>
          <cell r="AF246">
            <v>0</v>
          </cell>
          <cell r="AG246">
            <v>11.2</v>
          </cell>
          <cell r="AH246">
            <v>10</v>
          </cell>
        </row>
        <row r="247">
          <cell r="F247">
            <v>662</v>
          </cell>
          <cell r="G247" t="str">
            <v>W6-B2</v>
          </cell>
          <cell r="H247" t="str">
            <v>Lenthe Lezaire</v>
          </cell>
          <cell r="I247" t="str">
            <v>Jeugd suppl. F</v>
          </cell>
          <cell r="J247">
            <v>0</v>
          </cell>
          <cell r="K247" t="str">
            <v>Swift</v>
          </cell>
          <cell r="L247">
            <v>43.975000000000001</v>
          </cell>
          <cell r="M247">
            <v>13</v>
          </cell>
          <cell r="N247">
            <v>2</v>
          </cell>
          <cell r="O247">
            <v>9.4250000000000007</v>
          </cell>
          <cell r="P247">
            <v>0</v>
          </cell>
          <cell r="Q247">
            <v>0.5</v>
          </cell>
          <cell r="R247">
            <v>11.925000000000001</v>
          </cell>
          <cell r="S247">
            <v>8</v>
          </cell>
          <cell r="T247">
            <v>2.5</v>
          </cell>
          <cell r="U247">
            <v>7.65</v>
          </cell>
          <cell r="V247">
            <v>0</v>
          </cell>
          <cell r="W247">
            <v>10.15</v>
          </cell>
          <cell r="X247">
            <v>17</v>
          </cell>
          <cell r="Y247">
            <v>2.9</v>
          </cell>
          <cell r="Z247">
            <v>7.5</v>
          </cell>
          <cell r="AA247">
            <v>0</v>
          </cell>
          <cell r="AB247">
            <v>10.4</v>
          </cell>
          <cell r="AC247">
            <v>3</v>
          </cell>
          <cell r="AD247">
            <v>3.1</v>
          </cell>
          <cell r="AE247">
            <v>8.4</v>
          </cell>
          <cell r="AF247">
            <v>0</v>
          </cell>
          <cell r="AG247">
            <v>11.5</v>
          </cell>
          <cell r="AH247">
            <v>4</v>
          </cell>
        </row>
        <row r="248">
          <cell r="F248">
            <v>663</v>
          </cell>
          <cell r="G248" t="str">
            <v>W6-B2</v>
          </cell>
          <cell r="H248" t="str">
            <v>Bridget de Boer</v>
          </cell>
          <cell r="I248" t="str">
            <v>Jeugd suppl. F</v>
          </cell>
          <cell r="J248">
            <v>0</v>
          </cell>
          <cell r="K248" t="str">
            <v>Swift</v>
          </cell>
          <cell r="L248">
            <v>44.5</v>
          </cell>
          <cell r="M248">
            <v>11</v>
          </cell>
          <cell r="N248">
            <v>2</v>
          </cell>
          <cell r="O248">
            <v>9.75</v>
          </cell>
          <cell r="P248">
            <v>0</v>
          </cell>
          <cell r="Q248">
            <v>0.5</v>
          </cell>
          <cell r="R248">
            <v>12.25</v>
          </cell>
          <cell r="S248">
            <v>2</v>
          </cell>
          <cell r="T248">
            <v>2.9</v>
          </cell>
          <cell r="U248">
            <v>8.6</v>
          </cell>
          <cell r="V248">
            <v>0</v>
          </cell>
          <cell r="W248">
            <v>11.5</v>
          </cell>
          <cell r="X248">
            <v>12</v>
          </cell>
          <cell r="Y248">
            <v>2.8</v>
          </cell>
          <cell r="Z248">
            <v>7</v>
          </cell>
          <cell r="AA248">
            <v>0</v>
          </cell>
          <cell r="AB248">
            <v>9.8000000000000007</v>
          </cell>
          <cell r="AC248">
            <v>11</v>
          </cell>
          <cell r="AD248">
            <v>3.1</v>
          </cell>
          <cell r="AE248">
            <v>7.85</v>
          </cell>
          <cell r="AF248">
            <v>0</v>
          </cell>
          <cell r="AG248">
            <v>10.95</v>
          </cell>
          <cell r="AH248">
            <v>13</v>
          </cell>
        </row>
        <row r="249">
          <cell r="F249">
            <v>664</v>
          </cell>
          <cell r="G249" t="str">
            <v>W6-B2</v>
          </cell>
          <cell r="H249" t="str">
            <v>Yara Eggink</v>
          </cell>
          <cell r="I249" t="str">
            <v>Jeugd suppl. F</v>
          </cell>
          <cell r="J249">
            <v>0</v>
          </cell>
          <cell r="K249" t="str">
            <v>Beukers</v>
          </cell>
          <cell r="L249">
            <v>42.475000000000001</v>
          </cell>
          <cell r="M249">
            <v>16</v>
          </cell>
          <cell r="N249">
            <v>2</v>
          </cell>
          <cell r="O249">
            <v>9.2749999999999986</v>
          </cell>
          <cell r="P249">
            <v>0</v>
          </cell>
          <cell r="Q249">
            <v>0.5</v>
          </cell>
          <cell r="R249">
            <v>11.775</v>
          </cell>
          <cell r="S249">
            <v>14</v>
          </cell>
          <cell r="T249">
            <v>3</v>
          </cell>
          <cell r="U249">
            <v>9</v>
          </cell>
          <cell r="V249">
            <v>0</v>
          </cell>
          <cell r="W249">
            <v>12</v>
          </cell>
          <cell r="X249">
            <v>5</v>
          </cell>
          <cell r="Y249">
            <v>3</v>
          </cell>
          <cell r="Z249">
            <v>5.45</v>
          </cell>
          <cell r="AA249">
            <v>0</v>
          </cell>
          <cell r="AB249">
            <v>8.4499999999999993</v>
          </cell>
          <cell r="AC249">
            <v>18</v>
          </cell>
          <cell r="AD249">
            <v>3.2</v>
          </cell>
          <cell r="AE249">
            <v>7.05</v>
          </cell>
          <cell r="AF249">
            <v>0</v>
          </cell>
          <cell r="AG249">
            <v>10.25</v>
          </cell>
          <cell r="AH249">
            <v>16</v>
          </cell>
        </row>
        <row r="250">
          <cell r="F250">
            <v>665</v>
          </cell>
          <cell r="G250" t="str">
            <v>W6-B2</v>
          </cell>
          <cell r="H250" t="str">
            <v>Famke-Rowan Fokkens</v>
          </cell>
          <cell r="I250" t="str">
            <v>Jeugd suppl. F</v>
          </cell>
          <cell r="J250">
            <v>0</v>
          </cell>
          <cell r="K250" t="str">
            <v>Beukers</v>
          </cell>
          <cell r="L250">
            <v>0</v>
          </cell>
          <cell r="M250">
            <v>99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19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19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19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18</v>
          </cell>
        </row>
        <row r="251">
          <cell r="F251">
            <v>666</v>
          </cell>
          <cell r="G251" t="str">
            <v>W6-B2</v>
          </cell>
          <cell r="H251" t="str">
            <v>Plume Kroon</v>
          </cell>
          <cell r="I251" t="str">
            <v>Jeugd suppl. F</v>
          </cell>
          <cell r="J251">
            <v>0</v>
          </cell>
          <cell r="K251" t="str">
            <v>Jahn</v>
          </cell>
          <cell r="L251">
            <v>45.1</v>
          </cell>
          <cell r="M251">
            <v>7</v>
          </cell>
          <cell r="N251">
            <v>2</v>
          </cell>
          <cell r="O251">
            <v>8.9</v>
          </cell>
          <cell r="P251">
            <v>0</v>
          </cell>
          <cell r="Q251">
            <v>0.5</v>
          </cell>
          <cell r="R251">
            <v>11.4</v>
          </cell>
          <cell r="S251">
            <v>17</v>
          </cell>
          <cell r="T251">
            <v>3</v>
          </cell>
          <cell r="U251">
            <v>9.15</v>
          </cell>
          <cell r="V251">
            <v>0</v>
          </cell>
          <cell r="W251">
            <v>12.15</v>
          </cell>
          <cell r="X251">
            <v>2</v>
          </cell>
          <cell r="Y251">
            <v>2.8</v>
          </cell>
          <cell r="Z251">
            <v>7.35</v>
          </cell>
          <cell r="AA251">
            <v>0</v>
          </cell>
          <cell r="AB251">
            <v>10.15</v>
          </cell>
          <cell r="AC251">
            <v>5</v>
          </cell>
          <cell r="AD251">
            <v>3</v>
          </cell>
          <cell r="AE251">
            <v>8.4</v>
          </cell>
          <cell r="AF251">
            <v>0</v>
          </cell>
          <cell r="AG251">
            <v>11.4</v>
          </cell>
          <cell r="AH251">
            <v>6</v>
          </cell>
        </row>
        <row r="252">
          <cell r="F252">
            <v>667</v>
          </cell>
          <cell r="G252" t="str">
            <v>W6-B2</v>
          </cell>
          <cell r="H252" t="str">
            <v>Zoë Mae Boekel</v>
          </cell>
          <cell r="I252" t="str">
            <v>Jeugd suppl. F</v>
          </cell>
          <cell r="J252">
            <v>0</v>
          </cell>
          <cell r="K252" t="str">
            <v>Jahn</v>
          </cell>
          <cell r="L252">
            <v>45.25</v>
          </cell>
          <cell r="M252">
            <v>5</v>
          </cell>
          <cell r="N252">
            <v>2</v>
          </cell>
          <cell r="O252">
            <v>9.4</v>
          </cell>
          <cell r="P252">
            <v>0</v>
          </cell>
          <cell r="Q252">
            <v>0.5</v>
          </cell>
          <cell r="R252">
            <v>11.9</v>
          </cell>
          <cell r="S252">
            <v>9</v>
          </cell>
          <cell r="T252">
            <v>3</v>
          </cell>
          <cell r="U252">
            <v>8.9</v>
          </cell>
          <cell r="V252">
            <v>0</v>
          </cell>
          <cell r="W252">
            <v>11.9</v>
          </cell>
          <cell r="X252">
            <v>7</v>
          </cell>
          <cell r="Y252">
            <v>2.8</v>
          </cell>
          <cell r="Z252">
            <v>7.2</v>
          </cell>
          <cell r="AA252">
            <v>0</v>
          </cell>
          <cell r="AB252">
            <v>10</v>
          </cell>
          <cell r="AC252">
            <v>10</v>
          </cell>
          <cell r="AD252">
            <v>3</v>
          </cell>
          <cell r="AE252">
            <v>8.4499999999999993</v>
          </cell>
          <cell r="AF252">
            <v>0</v>
          </cell>
          <cell r="AG252">
            <v>11.45</v>
          </cell>
          <cell r="AH252">
            <v>5</v>
          </cell>
        </row>
        <row r="253">
          <cell r="F253">
            <v>668</v>
          </cell>
          <cell r="G253" t="str">
            <v>W6-B2</v>
          </cell>
          <cell r="H253" t="str">
            <v>Daphne Stuten</v>
          </cell>
          <cell r="I253" t="str">
            <v>Jeugd suppl. F</v>
          </cell>
          <cell r="J253">
            <v>0</v>
          </cell>
          <cell r="K253" t="str">
            <v>Jahn</v>
          </cell>
          <cell r="L253">
            <v>44.625</v>
          </cell>
          <cell r="M253">
            <v>10</v>
          </cell>
          <cell r="N253">
            <v>2</v>
          </cell>
          <cell r="O253">
            <v>9.375</v>
          </cell>
          <cell r="P253">
            <v>0</v>
          </cell>
          <cell r="Q253">
            <v>0.5</v>
          </cell>
          <cell r="R253">
            <v>11.875</v>
          </cell>
          <cell r="S253">
            <v>11</v>
          </cell>
          <cell r="T253">
            <v>3</v>
          </cell>
          <cell r="U253">
            <v>9.1</v>
          </cell>
          <cell r="V253">
            <v>0</v>
          </cell>
          <cell r="W253">
            <v>12.1</v>
          </cell>
          <cell r="X253">
            <v>3</v>
          </cell>
          <cell r="Y253">
            <v>2.8</v>
          </cell>
          <cell r="Z253">
            <v>6.85</v>
          </cell>
          <cell r="AA253">
            <v>0</v>
          </cell>
          <cell r="AB253">
            <v>9.65</v>
          </cell>
          <cell r="AC253">
            <v>12</v>
          </cell>
          <cell r="AD253">
            <v>3</v>
          </cell>
          <cell r="AE253">
            <v>8</v>
          </cell>
          <cell r="AF253">
            <v>0</v>
          </cell>
          <cell r="AG253">
            <v>11</v>
          </cell>
          <cell r="AH253">
            <v>11</v>
          </cell>
        </row>
        <row r="254">
          <cell r="F254">
            <v>669</v>
          </cell>
          <cell r="G254" t="str">
            <v>W6-B2</v>
          </cell>
          <cell r="H254" t="str">
            <v>Tiana Osei</v>
          </cell>
          <cell r="I254" t="str">
            <v>Jeugd suppl. F</v>
          </cell>
          <cell r="J254">
            <v>0</v>
          </cell>
          <cell r="K254" t="str">
            <v>Jahn</v>
          </cell>
          <cell r="L254">
            <v>45.325000000000003</v>
          </cell>
          <cell r="M254">
            <v>4</v>
          </cell>
          <cell r="N254">
            <v>2</v>
          </cell>
          <cell r="O254">
            <v>9.2250000000000014</v>
          </cell>
          <cell r="P254">
            <v>0</v>
          </cell>
          <cell r="Q254">
            <v>0.5</v>
          </cell>
          <cell r="R254">
            <v>11.725</v>
          </cell>
          <cell r="S254">
            <v>16</v>
          </cell>
          <cell r="T254">
            <v>3</v>
          </cell>
          <cell r="U254">
            <v>8.85</v>
          </cell>
          <cell r="V254">
            <v>0</v>
          </cell>
          <cell r="W254">
            <v>11.85</v>
          </cell>
          <cell r="X254">
            <v>8</v>
          </cell>
          <cell r="Y254">
            <v>2.8</v>
          </cell>
          <cell r="Z254">
            <v>7.25</v>
          </cell>
          <cell r="AA254">
            <v>0</v>
          </cell>
          <cell r="AB254">
            <v>10.050000000000001</v>
          </cell>
          <cell r="AC254">
            <v>9</v>
          </cell>
          <cell r="AD254">
            <v>3</v>
          </cell>
          <cell r="AE254">
            <v>8.6999999999999993</v>
          </cell>
          <cell r="AF254">
            <v>0</v>
          </cell>
          <cell r="AG254">
            <v>11.7</v>
          </cell>
          <cell r="AH254">
            <v>1</v>
          </cell>
        </row>
      </sheetData>
      <sheetData sheetId="3"/>
      <sheetData sheetId="4">
        <row r="1">
          <cell r="C1" t="str">
            <v>Vereniging</v>
          </cell>
          <cell r="D1" t="str">
            <v>Categorie</v>
          </cell>
          <cell r="E1" t="str">
            <v>Wedstrijd</v>
          </cell>
          <cell r="F1" t="str">
            <v>Opmerkingen</v>
          </cell>
        </row>
        <row r="2">
          <cell r="C2" t="str">
            <v>Jahn</v>
          </cell>
          <cell r="D2" t="str">
            <v>Instap nivo 6</v>
          </cell>
          <cell r="E2" t="str">
            <v>W1-B1</v>
          </cell>
        </row>
        <row r="3">
          <cell r="C3" t="str">
            <v>Jahn</v>
          </cell>
          <cell r="D3" t="str">
            <v>Instap nivo 6</v>
          </cell>
          <cell r="E3" t="str">
            <v>W1-B1</v>
          </cell>
        </row>
        <row r="4">
          <cell r="C4" t="str">
            <v>Jahn</v>
          </cell>
          <cell r="D4" t="str">
            <v>Instap nivo 6</v>
          </cell>
          <cell r="E4" t="str">
            <v>W1-B1</v>
          </cell>
        </row>
        <row r="5">
          <cell r="C5" t="str">
            <v>Turncademy</v>
          </cell>
          <cell r="D5" t="str">
            <v>Pupil 2 nivo 6</v>
          </cell>
          <cell r="E5" t="str">
            <v>W1-B1</v>
          </cell>
        </row>
        <row r="6">
          <cell r="C6" t="str">
            <v>DEV</v>
          </cell>
          <cell r="D6" t="str">
            <v>Instap nivo 6</v>
          </cell>
          <cell r="E6" t="str">
            <v>W1-B1</v>
          </cell>
          <cell r="F6" t="str">
            <v>geen brug</v>
          </cell>
        </row>
        <row r="7">
          <cell r="C7" t="str">
            <v>DEV</v>
          </cell>
          <cell r="D7" t="str">
            <v>Pupil 2 nivo 6</v>
          </cell>
          <cell r="E7" t="str">
            <v>W1-B1</v>
          </cell>
        </row>
        <row r="8">
          <cell r="C8" t="str">
            <v>DEV</v>
          </cell>
          <cell r="D8" t="str">
            <v>Pupil 2 nivo 6</v>
          </cell>
          <cell r="E8" t="str">
            <v>W1-B1</v>
          </cell>
          <cell r="F8" t="str">
            <v>geen sprong</v>
          </cell>
        </row>
        <row r="9">
          <cell r="C9" t="str">
            <v>DEV</v>
          </cell>
          <cell r="D9" t="str">
            <v>Pupil 2 nivo 6</v>
          </cell>
          <cell r="E9" t="str">
            <v>W1-B1</v>
          </cell>
          <cell r="F9" t="str">
            <v>geen balk</v>
          </cell>
        </row>
        <row r="10">
          <cell r="C10" t="str">
            <v>GTH</v>
          </cell>
          <cell r="D10" t="str">
            <v>Pupil 2 nivo 6</v>
          </cell>
          <cell r="E10" t="str">
            <v>W1-B1</v>
          </cell>
        </row>
        <row r="11">
          <cell r="C11" t="str">
            <v>GTH</v>
          </cell>
          <cell r="D11" t="str">
            <v>Pupil 2 nivo 6</v>
          </cell>
          <cell r="E11" t="str">
            <v>W1-B1</v>
          </cell>
        </row>
        <row r="12">
          <cell r="C12" t="str">
            <v>GTH</v>
          </cell>
          <cell r="D12" t="str">
            <v>Pupil 2 nivo 6</v>
          </cell>
          <cell r="E12" t="str">
            <v>W1-B1</v>
          </cell>
        </row>
        <row r="13">
          <cell r="C13" t="str">
            <v>Swift</v>
          </cell>
          <cell r="D13" t="str">
            <v>Pupil 2 nivo 6</v>
          </cell>
          <cell r="E13" t="str">
            <v>W1-B1</v>
          </cell>
        </row>
        <row r="14">
          <cell r="C14" t="str">
            <v>GTH</v>
          </cell>
          <cell r="D14" t="str">
            <v>Instap nivo 6</v>
          </cell>
          <cell r="E14" t="str">
            <v>W1-B1</v>
          </cell>
        </row>
        <row r="15">
          <cell r="C15" t="str">
            <v>GTH</v>
          </cell>
          <cell r="D15" t="str">
            <v>Pupil 3 nivo 6</v>
          </cell>
          <cell r="E15" t="str">
            <v>W1-B1</v>
          </cell>
        </row>
        <row r="16">
          <cell r="C16" t="str">
            <v>GTH</v>
          </cell>
          <cell r="D16" t="str">
            <v>Pupil 3 nivo 6</v>
          </cell>
          <cell r="E16" t="str">
            <v>W1-B1</v>
          </cell>
        </row>
        <row r="17">
          <cell r="C17" t="str">
            <v>Gymnet</v>
          </cell>
          <cell r="D17" t="str">
            <v>Junior suppl. E</v>
          </cell>
          <cell r="E17" t="str">
            <v>W1-B2</v>
          </cell>
        </row>
        <row r="18">
          <cell r="C18" t="str">
            <v>Gymnet</v>
          </cell>
          <cell r="D18" t="str">
            <v>Junior suppl. E</v>
          </cell>
          <cell r="E18" t="str">
            <v>W1-B2</v>
          </cell>
        </row>
        <row r="19">
          <cell r="C19" t="str">
            <v>Jahn</v>
          </cell>
          <cell r="D19" t="str">
            <v>Junior suppl. E</v>
          </cell>
          <cell r="E19" t="str">
            <v>W1-B2</v>
          </cell>
        </row>
        <row r="20">
          <cell r="C20" t="str">
            <v>Jahn</v>
          </cell>
          <cell r="D20" t="str">
            <v>Junior suppl. E</v>
          </cell>
          <cell r="E20" t="str">
            <v>W1-B2</v>
          </cell>
        </row>
        <row r="21">
          <cell r="C21" t="str">
            <v>Turncademy</v>
          </cell>
          <cell r="D21" t="str">
            <v>Junior suppl. E</v>
          </cell>
          <cell r="E21" t="str">
            <v>W1-B2</v>
          </cell>
        </row>
        <row r="22">
          <cell r="C22" t="str">
            <v>Turncademy</v>
          </cell>
          <cell r="D22" t="str">
            <v>Junior suppl. E</v>
          </cell>
          <cell r="E22" t="str">
            <v>W1-B2</v>
          </cell>
        </row>
        <row r="23">
          <cell r="C23" t="str">
            <v>Turncademy</v>
          </cell>
          <cell r="D23" t="str">
            <v>Junior suppl. E</v>
          </cell>
          <cell r="E23" t="str">
            <v>W1-B2</v>
          </cell>
        </row>
        <row r="24">
          <cell r="C24" t="str">
            <v>Swift</v>
          </cell>
          <cell r="D24" t="str">
            <v>Junior suppl. E</v>
          </cell>
          <cell r="E24" t="str">
            <v>W1-B2</v>
          </cell>
        </row>
        <row r="25">
          <cell r="C25" t="str">
            <v>Swift</v>
          </cell>
          <cell r="D25" t="str">
            <v>Junior suppl. E</v>
          </cell>
          <cell r="E25" t="str">
            <v>W1-B2</v>
          </cell>
        </row>
        <row r="26">
          <cell r="C26" t="str">
            <v>Mauritius</v>
          </cell>
          <cell r="D26" t="str">
            <v>Junior suppl. E</v>
          </cell>
          <cell r="E26" t="str">
            <v>W1-B2</v>
          </cell>
        </row>
        <row r="27">
          <cell r="C27" t="str">
            <v>Mauritius</v>
          </cell>
          <cell r="D27" t="str">
            <v>Junior suppl. E</v>
          </cell>
          <cell r="E27" t="str">
            <v>W1-B2</v>
          </cell>
        </row>
        <row r="28">
          <cell r="C28" t="str">
            <v>Mauritius</v>
          </cell>
          <cell r="D28" t="str">
            <v>Junior suppl. E</v>
          </cell>
          <cell r="E28" t="str">
            <v>W1-B2</v>
          </cell>
        </row>
        <row r="29">
          <cell r="C29" t="str">
            <v>Mauritius</v>
          </cell>
          <cell r="D29" t="str">
            <v>Junior suppl. E</v>
          </cell>
          <cell r="E29" t="str">
            <v>W1-B2</v>
          </cell>
        </row>
        <row r="30">
          <cell r="C30" t="str">
            <v>Gymnet</v>
          </cell>
          <cell r="D30" t="str">
            <v>Pupil 1 nivo 6</v>
          </cell>
          <cell r="E30" t="str">
            <v>W2-B1</v>
          </cell>
        </row>
        <row r="31">
          <cell r="C31" t="str">
            <v>Gymnet</v>
          </cell>
          <cell r="D31" t="str">
            <v>Pupil 1 nivo 6</v>
          </cell>
          <cell r="E31" t="str">
            <v>W2-B1</v>
          </cell>
        </row>
        <row r="32">
          <cell r="C32" t="str">
            <v>Gymnet</v>
          </cell>
          <cell r="D32" t="str">
            <v>Pupil 1 nivo 6</v>
          </cell>
          <cell r="E32" t="str">
            <v>W2-B1</v>
          </cell>
        </row>
        <row r="33">
          <cell r="C33" t="str">
            <v>Wilskracht</v>
          </cell>
          <cell r="D33" t="str">
            <v>Pupil 1 nivo 6</v>
          </cell>
          <cell r="E33" t="str">
            <v>W2-B1</v>
          </cell>
          <cell r="F33" t="str">
            <v>geen sprong</v>
          </cell>
        </row>
        <row r="34">
          <cell r="C34" t="str">
            <v>Swift</v>
          </cell>
          <cell r="D34" t="str">
            <v>Pupil 1 nivo 6</v>
          </cell>
          <cell r="E34" t="str">
            <v>W2-B1</v>
          </cell>
        </row>
        <row r="35">
          <cell r="C35" t="str">
            <v>Swift</v>
          </cell>
          <cell r="D35" t="str">
            <v>Pupil 1 nivo 6</v>
          </cell>
          <cell r="E35" t="str">
            <v>W2-B1</v>
          </cell>
        </row>
        <row r="36">
          <cell r="C36" t="str">
            <v>Swift</v>
          </cell>
          <cell r="D36" t="str">
            <v>Pupil 1 nivo 6</v>
          </cell>
          <cell r="E36" t="str">
            <v>W2-B1</v>
          </cell>
        </row>
        <row r="37">
          <cell r="C37" t="str">
            <v>DEV</v>
          </cell>
          <cell r="D37" t="str">
            <v>Pupil 1 nivo 6</v>
          </cell>
          <cell r="E37" t="str">
            <v>W2-B1</v>
          </cell>
        </row>
        <row r="38">
          <cell r="C38" t="str">
            <v>DEV</v>
          </cell>
          <cell r="D38" t="str">
            <v>Pupil 1 nivo 6</v>
          </cell>
          <cell r="E38" t="str">
            <v>W2-B1</v>
          </cell>
          <cell r="F38" t="str">
            <v>geen balk</v>
          </cell>
        </row>
        <row r="39">
          <cell r="C39" t="str">
            <v>GTH</v>
          </cell>
          <cell r="D39" t="str">
            <v>Pupil 1 nivo 6</v>
          </cell>
          <cell r="E39" t="str">
            <v>W2-B1</v>
          </cell>
        </row>
        <row r="40">
          <cell r="C40" t="str">
            <v>GTH</v>
          </cell>
          <cell r="D40" t="str">
            <v>Pupil 1 nivo 6</v>
          </cell>
          <cell r="E40" t="str">
            <v>W2-B1</v>
          </cell>
        </row>
        <row r="41">
          <cell r="C41" t="str">
            <v>Swift</v>
          </cell>
          <cell r="D41" t="str">
            <v>Pupil 1 nivo 6</v>
          </cell>
          <cell r="E41" t="str">
            <v>W2-B1</v>
          </cell>
        </row>
        <row r="42">
          <cell r="C42" t="str">
            <v>Swift</v>
          </cell>
          <cell r="D42" t="str">
            <v>Pupil 1 nivo 6</v>
          </cell>
          <cell r="E42" t="str">
            <v>W2-B1</v>
          </cell>
        </row>
        <row r="43">
          <cell r="C43" t="str">
            <v>Swift</v>
          </cell>
          <cell r="D43" t="str">
            <v>Pupil 1 nivo 6</v>
          </cell>
          <cell r="E43" t="str">
            <v>W2-B1</v>
          </cell>
        </row>
        <row r="44">
          <cell r="C44" t="str">
            <v>Beukers</v>
          </cell>
          <cell r="D44" t="str">
            <v>Pupil 1 nivo 6</v>
          </cell>
          <cell r="E44" t="str">
            <v>W2-B1</v>
          </cell>
        </row>
        <row r="45">
          <cell r="C45" t="str">
            <v>Beukers</v>
          </cell>
          <cell r="D45" t="str">
            <v>Pupil 1 nivo 6</v>
          </cell>
          <cell r="E45" t="str">
            <v>W2-B1</v>
          </cell>
        </row>
        <row r="46">
          <cell r="C46" t="str">
            <v>Beukers</v>
          </cell>
          <cell r="D46" t="str">
            <v>Pupil 1 nivo 6</v>
          </cell>
          <cell r="E46" t="str">
            <v>W2-B1</v>
          </cell>
        </row>
        <row r="47">
          <cell r="C47" t="str">
            <v>HerculesB</v>
          </cell>
          <cell r="D47" t="str">
            <v>Pupil 1 nivo 6</v>
          </cell>
          <cell r="E47" t="str">
            <v>W2-B1</v>
          </cell>
        </row>
        <row r="48">
          <cell r="C48" t="str">
            <v>Turncademy</v>
          </cell>
          <cell r="D48" t="str">
            <v>Pupil 1 nivo 4</v>
          </cell>
          <cell r="E48" t="str">
            <v>W2-B2</v>
          </cell>
        </row>
        <row r="49">
          <cell r="C49" t="str">
            <v>Turncademy</v>
          </cell>
          <cell r="D49" t="str">
            <v>Pupil 1 nivo 4</v>
          </cell>
          <cell r="E49" t="str">
            <v>W2-B2</v>
          </cell>
        </row>
        <row r="50">
          <cell r="C50" t="str">
            <v>Turncademy</v>
          </cell>
          <cell r="D50" t="str">
            <v>Pupil 1 nivo 4</v>
          </cell>
          <cell r="E50" t="str">
            <v>W2-B2</v>
          </cell>
        </row>
        <row r="51">
          <cell r="C51" t="str">
            <v>Turncademy</v>
          </cell>
          <cell r="D51" t="str">
            <v>Pupil 1 nivo 4</v>
          </cell>
          <cell r="E51" t="str">
            <v>W2-B2</v>
          </cell>
        </row>
        <row r="52">
          <cell r="C52" t="str">
            <v>Mauritius</v>
          </cell>
          <cell r="D52" t="str">
            <v>Instap nivo 4</v>
          </cell>
          <cell r="E52" t="str">
            <v>W2-B2</v>
          </cell>
        </row>
        <row r="53">
          <cell r="C53" t="str">
            <v>Mauritius</v>
          </cell>
          <cell r="D53" t="str">
            <v>Instap nivo 4</v>
          </cell>
          <cell r="E53" t="str">
            <v>W2-B2</v>
          </cell>
        </row>
        <row r="54">
          <cell r="C54" t="str">
            <v>Mauritius</v>
          </cell>
          <cell r="D54" t="str">
            <v>Instap nivo 4</v>
          </cell>
          <cell r="E54" t="str">
            <v>W2-B2</v>
          </cell>
        </row>
        <row r="55">
          <cell r="C55" t="str">
            <v>Mauritius</v>
          </cell>
          <cell r="D55" t="str">
            <v>Instap nivo 4</v>
          </cell>
          <cell r="E55" t="str">
            <v>W2-B2</v>
          </cell>
        </row>
        <row r="56">
          <cell r="C56" t="str">
            <v>Mauritius</v>
          </cell>
          <cell r="D56" t="str">
            <v>Instap nivo 4</v>
          </cell>
          <cell r="E56" t="str">
            <v>W2-B2</v>
          </cell>
        </row>
        <row r="57">
          <cell r="C57" t="str">
            <v>Mauritius</v>
          </cell>
          <cell r="D57" t="str">
            <v>Instap nivo 4</v>
          </cell>
          <cell r="E57" t="str">
            <v>W2-B2</v>
          </cell>
        </row>
        <row r="58">
          <cell r="C58" t="str">
            <v>Mauritius</v>
          </cell>
          <cell r="D58" t="str">
            <v>Instap nivo 4</v>
          </cell>
          <cell r="E58" t="str">
            <v>W2-B2</v>
          </cell>
        </row>
        <row r="59">
          <cell r="C59" t="str">
            <v>Mauritius</v>
          </cell>
          <cell r="D59" t="str">
            <v>Pupil 1 nivo 3</v>
          </cell>
          <cell r="E59" t="str">
            <v>W2-B2</v>
          </cell>
        </row>
        <row r="60">
          <cell r="C60" t="str">
            <v>Mauritius</v>
          </cell>
          <cell r="D60" t="str">
            <v>Pupil 1 nivo 3</v>
          </cell>
          <cell r="E60" t="str">
            <v>W2-B2</v>
          </cell>
        </row>
        <row r="61">
          <cell r="C61" t="str">
            <v>Mauritius</v>
          </cell>
          <cell r="D61" t="str">
            <v>Pupil 2 nivo 3</v>
          </cell>
          <cell r="E61" t="str">
            <v>W2-B2</v>
          </cell>
        </row>
        <row r="62">
          <cell r="C62" t="str">
            <v>Mauritius</v>
          </cell>
          <cell r="D62" t="str">
            <v>Pupil 2 nivo 3</v>
          </cell>
          <cell r="E62" t="str">
            <v>W2-B2</v>
          </cell>
        </row>
        <row r="63">
          <cell r="C63" t="str">
            <v>Mauritius</v>
          </cell>
          <cell r="D63" t="str">
            <v>Pupil 3 nivo 3</v>
          </cell>
          <cell r="E63" t="str">
            <v>W2-B2</v>
          </cell>
        </row>
        <row r="64">
          <cell r="C64" t="str">
            <v>HerculesB</v>
          </cell>
          <cell r="D64" t="str">
            <v>Pupil 1 nivo 4</v>
          </cell>
          <cell r="E64" t="str">
            <v>W2-B2</v>
          </cell>
        </row>
        <row r="65">
          <cell r="C65" t="str">
            <v>Turncademy</v>
          </cell>
          <cell r="D65" t="str">
            <v>Instap nivo 4</v>
          </cell>
          <cell r="E65" t="str">
            <v>W2-B2</v>
          </cell>
        </row>
        <row r="66">
          <cell r="C66" t="str">
            <v>Turncademy</v>
          </cell>
          <cell r="D66" t="str">
            <v>Instap nivo 4</v>
          </cell>
          <cell r="E66" t="str">
            <v>W2-B2</v>
          </cell>
        </row>
        <row r="67">
          <cell r="C67" t="str">
            <v>Turncademy</v>
          </cell>
          <cell r="D67" t="str">
            <v>Pupil 3 nivo 3</v>
          </cell>
          <cell r="E67" t="str">
            <v>W2-B2</v>
          </cell>
        </row>
        <row r="68">
          <cell r="C68" t="str">
            <v>Turncademy</v>
          </cell>
          <cell r="D68" t="str">
            <v>Pupil 3 nivo 3</v>
          </cell>
          <cell r="E68" t="str">
            <v>W2-B2</v>
          </cell>
        </row>
        <row r="69">
          <cell r="C69" t="str">
            <v>HerculesB</v>
          </cell>
          <cell r="D69" t="str">
            <v>Pupil 2 nivo 4</v>
          </cell>
          <cell r="E69" t="str">
            <v>W3-B1</v>
          </cell>
        </row>
        <row r="70">
          <cell r="C70" t="str">
            <v>HerculesB</v>
          </cell>
          <cell r="D70" t="str">
            <v>Pupil 3 nivo 4</v>
          </cell>
          <cell r="E70" t="str">
            <v>W3-B1</v>
          </cell>
        </row>
        <row r="71">
          <cell r="C71" t="str">
            <v>HerculesB</v>
          </cell>
          <cell r="D71" t="str">
            <v>Pupil 3 nivo 4</v>
          </cell>
          <cell r="E71" t="str">
            <v>W3-B1</v>
          </cell>
        </row>
        <row r="72">
          <cell r="C72" t="str">
            <v>HerculesB</v>
          </cell>
          <cell r="D72" t="str">
            <v>Pupil 3 nivo 4</v>
          </cell>
          <cell r="E72" t="str">
            <v>W3-B1</v>
          </cell>
        </row>
        <row r="73">
          <cell r="C73" t="str">
            <v>HerculesB</v>
          </cell>
          <cell r="D73" t="str">
            <v>Pupil 3 nivo 4</v>
          </cell>
          <cell r="E73" t="str">
            <v>W3-B1</v>
          </cell>
        </row>
        <row r="74">
          <cell r="C74" t="str">
            <v>Ilpenstein</v>
          </cell>
          <cell r="D74" t="str">
            <v>Pupil 3 nivo 4</v>
          </cell>
          <cell r="E74" t="str">
            <v>W3-B1</v>
          </cell>
        </row>
        <row r="75">
          <cell r="C75" t="str">
            <v>Ilpenstein</v>
          </cell>
          <cell r="D75" t="str">
            <v>Pupil 3 nivo 4</v>
          </cell>
          <cell r="E75" t="str">
            <v>W3-B1</v>
          </cell>
        </row>
        <row r="76">
          <cell r="C76" t="str">
            <v>Gymnet</v>
          </cell>
          <cell r="D76" t="str">
            <v>Pupil 2 nivo 4</v>
          </cell>
          <cell r="E76" t="str">
            <v>W3-B1</v>
          </cell>
        </row>
        <row r="77">
          <cell r="C77" t="str">
            <v>Gymnet</v>
          </cell>
          <cell r="D77" t="str">
            <v>Pupil 2 nivo 4</v>
          </cell>
          <cell r="E77" t="str">
            <v>W3-B1</v>
          </cell>
        </row>
        <row r="78">
          <cell r="C78" t="str">
            <v>Gymnet</v>
          </cell>
          <cell r="D78" t="str">
            <v>Pupil 2 nivo 4</v>
          </cell>
          <cell r="E78" t="str">
            <v>W3-B1</v>
          </cell>
        </row>
        <row r="79">
          <cell r="C79" t="str">
            <v>Gymnet</v>
          </cell>
          <cell r="D79" t="str">
            <v>Pupil 3 nivo 4</v>
          </cell>
          <cell r="E79" t="str">
            <v>W3-B1</v>
          </cell>
        </row>
        <row r="80">
          <cell r="C80" t="str">
            <v>Mauritius</v>
          </cell>
          <cell r="D80" t="str">
            <v>Pupil 3 nivo 4</v>
          </cell>
          <cell r="E80" t="str">
            <v>W3-B1</v>
          </cell>
        </row>
        <row r="81">
          <cell r="C81" t="str">
            <v>Mauritius</v>
          </cell>
          <cell r="D81" t="str">
            <v>Pupil 3 nivo 4</v>
          </cell>
          <cell r="E81" t="str">
            <v>W3-B1</v>
          </cell>
        </row>
        <row r="82">
          <cell r="C82" t="str">
            <v>Mauritius</v>
          </cell>
          <cell r="D82" t="str">
            <v>Pupil 3 nivo 4</v>
          </cell>
          <cell r="E82" t="str">
            <v>W3-B1</v>
          </cell>
        </row>
        <row r="83">
          <cell r="C83" t="str">
            <v>Jahn</v>
          </cell>
          <cell r="D83" t="str">
            <v>Pupil 2 nivo 4</v>
          </cell>
          <cell r="E83" t="str">
            <v>W3-B1</v>
          </cell>
        </row>
        <row r="84">
          <cell r="C84" t="str">
            <v>Jahn</v>
          </cell>
          <cell r="D84" t="str">
            <v>Pupil 2 nivo 4</v>
          </cell>
          <cell r="E84" t="str">
            <v>W3-B1</v>
          </cell>
        </row>
        <row r="85">
          <cell r="C85" t="str">
            <v>Jahn</v>
          </cell>
          <cell r="D85" t="str">
            <v>Pupil 3 nivo 4</v>
          </cell>
          <cell r="E85" t="str">
            <v>W3-B1</v>
          </cell>
        </row>
        <row r="86">
          <cell r="C86" t="str">
            <v>Jahn</v>
          </cell>
          <cell r="D86" t="str">
            <v>Pupil 3 nivo 4</v>
          </cell>
          <cell r="E86" t="str">
            <v>W3-B1</v>
          </cell>
        </row>
        <row r="87">
          <cell r="C87" t="str">
            <v>Jahn</v>
          </cell>
          <cell r="D87" t="str">
            <v>Pupil 3 nivo 4</v>
          </cell>
          <cell r="E87" t="str">
            <v>W3-B1</v>
          </cell>
        </row>
        <row r="88">
          <cell r="C88" t="str">
            <v>Turncademy</v>
          </cell>
          <cell r="D88" t="str">
            <v>Pupil 2 nivo 4</v>
          </cell>
          <cell r="E88" t="str">
            <v>W3-B1</v>
          </cell>
        </row>
        <row r="89">
          <cell r="C89" t="str">
            <v>Turncademy</v>
          </cell>
          <cell r="D89" t="str">
            <v>Pupil 2 nivo 4</v>
          </cell>
          <cell r="E89" t="str">
            <v>W3-B1</v>
          </cell>
        </row>
        <row r="90">
          <cell r="C90" t="str">
            <v>Turncademy</v>
          </cell>
          <cell r="D90" t="str">
            <v>Pupil 2 nivo 4</v>
          </cell>
          <cell r="E90" t="str">
            <v>W3-B1</v>
          </cell>
        </row>
        <row r="91">
          <cell r="C91" t="str">
            <v>Turncademy</v>
          </cell>
          <cell r="D91" t="str">
            <v>Pupil 2 nivo 4</v>
          </cell>
          <cell r="E91" t="str">
            <v>W3-B1</v>
          </cell>
        </row>
        <row r="92">
          <cell r="C92" t="str">
            <v>Turncademy</v>
          </cell>
          <cell r="D92" t="str">
            <v>Pupil 3 nivo 4</v>
          </cell>
          <cell r="E92" t="str">
            <v>W3-B1</v>
          </cell>
        </row>
        <row r="93">
          <cell r="C93" t="str">
            <v>Gymnet</v>
          </cell>
          <cell r="D93" t="str">
            <v>Jeugd suppl. G</v>
          </cell>
          <cell r="E93" t="str">
            <v>W3-B2</v>
          </cell>
        </row>
        <row r="94">
          <cell r="C94" t="str">
            <v>Gymnet</v>
          </cell>
          <cell r="D94" t="str">
            <v>Jeugd suppl. G</v>
          </cell>
          <cell r="E94" t="str">
            <v>W3-B2</v>
          </cell>
        </row>
        <row r="95">
          <cell r="C95" t="str">
            <v>Gymnet</v>
          </cell>
          <cell r="D95" t="str">
            <v>Jeugd suppl. G</v>
          </cell>
          <cell r="E95" t="str">
            <v>W3-B2</v>
          </cell>
        </row>
        <row r="96">
          <cell r="C96" t="str">
            <v>Gymnet</v>
          </cell>
          <cell r="D96" t="str">
            <v>Jeugd suppl. G</v>
          </cell>
          <cell r="E96" t="str">
            <v>W3-B2</v>
          </cell>
        </row>
        <row r="97">
          <cell r="C97" t="str">
            <v>Gymnet</v>
          </cell>
          <cell r="D97" t="str">
            <v>Jeugd suppl. G</v>
          </cell>
          <cell r="E97" t="str">
            <v>W3-B2</v>
          </cell>
        </row>
        <row r="98">
          <cell r="C98" t="str">
            <v>Turncademy</v>
          </cell>
          <cell r="D98" t="str">
            <v>Jeugd suppl. G</v>
          </cell>
          <cell r="E98" t="str">
            <v>W3-B2</v>
          </cell>
        </row>
        <row r="99">
          <cell r="C99" t="str">
            <v>Mauritius</v>
          </cell>
          <cell r="D99" t="str">
            <v>Jeugd suppl. G</v>
          </cell>
          <cell r="E99" t="str">
            <v>W3-B2</v>
          </cell>
        </row>
        <row r="100">
          <cell r="C100" t="str">
            <v>Mauritius</v>
          </cell>
          <cell r="D100" t="str">
            <v>Jeugd suppl. G</v>
          </cell>
          <cell r="E100" t="str">
            <v>W3-B2</v>
          </cell>
        </row>
        <row r="101">
          <cell r="C101" t="str">
            <v>Mauritius</v>
          </cell>
          <cell r="D101" t="str">
            <v>Jeugd suppl. G</v>
          </cell>
          <cell r="E101" t="str">
            <v>W3-B2</v>
          </cell>
        </row>
        <row r="102">
          <cell r="C102" t="str">
            <v>Mauritius</v>
          </cell>
          <cell r="D102" t="str">
            <v>Jeugd suppl. G</v>
          </cell>
          <cell r="E102" t="str">
            <v>W3-B2</v>
          </cell>
        </row>
        <row r="103">
          <cell r="C103" t="str">
            <v>HerculesB</v>
          </cell>
          <cell r="D103" t="str">
            <v>Jeugd suppl. G</v>
          </cell>
          <cell r="E103" t="str">
            <v>W3-B2</v>
          </cell>
        </row>
        <row r="104">
          <cell r="C104" t="str">
            <v>HerculesB</v>
          </cell>
          <cell r="D104" t="str">
            <v>Jeugd suppl. G</v>
          </cell>
          <cell r="E104" t="str">
            <v>W3-B2</v>
          </cell>
        </row>
        <row r="105">
          <cell r="C105" t="str">
            <v>Wilskracht</v>
          </cell>
          <cell r="D105" t="str">
            <v>Jeugd suppl. G</v>
          </cell>
          <cell r="E105" t="str">
            <v>W3-B2</v>
          </cell>
        </row>
        <row r="106">
          <cell r="C106" t="str">
            <v>Wilskracht</v>
          </cell>
          <cell r="D106" t="str">
            <v>Jeugd suppl. G</v>
          </cell>
          <cell r="E106" t="str">
            <v>W3-B2</v>
          </cell>
        </row>
        <row r="107">
          <cell r="C107" t="str">
            <v>Swift</v>
          </cell>
          <cell r="D107" t="str">
            <v>Jeugd suppl. G</v>
          </cell>
          <cell r="E107" t="str">
            <v>W3-B2</v>
          </cell>
        </row>
        <row r="108">
          <cell r="C108" t="str">
            <v>Swift</v>
          </cell>
          <cell r="D108" t="str">
            <v>Jeugd suppl. G</v>
          </cell>
          <cell r="E108" t="str">
            <v>W3-B2</v>
          </cell>
        </row>
        <row r="109">
          <cell r="C109" t="str">
            <v>Swift</v>
          </cell>
          <cell r="D109" t="str">
            <v>Jeugd suppl. G</v>
          </cell>
          <cell r="E109" t="str">
            <v>W3-B2</v>
          </cell>
        </row>
        <row r="110">
          <cell r="C110" t="str">
            <v>Swift</v>
          </cell>
          <cell r="D110" t="str">
            <v>Jeugd suppl. G</v>
          </cell>
          <cell r="E110" t="str">
            <v>W3-B2</v>
          </cell>
        </row>
        <row r="111">
          <cell r="C111" t="str">
            <v>K&amp;V</v>
          </cell>
          <cell r="D111" t="str">
            <v>Jeugd suppl. G</v>
          </cell>
          <cell r="E111" t="str">
            <v>W3-B2</v>
          </cell>
        </row>
        <row r="112">
          <cell r="C112" t="str">
            <v>K&amp;V</v>
          </cell>
          <cell r="D112" t="str">
            <v>Jeugd suppl. G</v>
          </cell>
          <cell r="E112" t="str">
            <v>W3-B2</v>
          </cell>
        </row>
        <row r="113">
          <cell r="C113" t="str">
            <v>K&amp;V</v>
          </cell>
          <cell r="D113" t="str">
            <v>Jeugd suppl. G</v>
          </cell>
          <cell r="E113" t="str">
            <v>W3-B2</v>
          </cell>
        </row>
        <row r="114">
          <cell r="C114" t="str">
            <v>K&amp;V</v>
          </cell>
          <cell r="D114" t="str">
            <v>Jeugd suppl. G</v>
          </cell>
          <cell r="E114" t="str">
            <v>W3-B2</v>
          </cell>
        </row>
        <row r="115">
          <cell r="C115" t="str">
            <v>K&amp;V</v>
          </cell>
          <cell r="D115" t="str">
            <v>Jeugd suppl. G</v>
          </cell>
          <cell r="E115" t="str">
            <v>W3-B2</v>
          </cell>
        </row>
        <row r="116">
          <cell r="C116" t="str">
            <v>DEV</v>
          </cell>
          <cell r="D116" t="str">
            <v>Jeugd suppl. G</v>
          </cell>
          <cell r="E116" t="str">
            <v>W3-B2</v>
          </cell>
          <cell r="F116" t="str">
            <v>geen brug</v>
          </cell>
        </row>
        <row r="117">
          <cell r="C117" t="str">
            <v>GTH</v>
          </cell>
          <cell r="D117" t="str">
            <v>Jeugd suppl. G</v>
          </cell>
          <cell r="E117" t="str">
            <v>W3-B2</v>
          </cell>
        </row>
        <row r="118">
          <cell r="C118" t="str">
            <v>DEV</v>
          </cell>
          <cell r="D118" t="str">
            <v>Pupil 3 nivo 5</v>
          </cell>
          <cell r="E118" t="str">
            <v>W4-B1</v>
          </cell>
        </row>
        <row r="119">
          <cell r="C119" t="str">
            <v>DEV</v>
          </cell>
          <cell r="D119" t="str">
            <v>Pupil 3 nivo 5</v>
          </cell>
          <cell r="E119" t="str">
            <v>W4-B1</v>
          </cell>
          <cell r="F119" t="str">
            <v>geen sprong</v>
          </cell>
        </row>
        <row r="120">
          <cell r="C120" t="str">
            <v>HerculesB</v>
          </cell>
          <cell r="D120" t="str">
            <v>Pupil 3 nivo 5</v>
          </cell>
          <cell r="E120" t="str">
            <v>W4-B1</v>
          </cell>
        </row>
        <row r="121">
          <cell r="C121" t="str">
            <v>HerculesB</v>
          </cell>
          <cell r="D121" t="str">
            <v>Pupil 3 nivo 5</v>
          </cell>
          <cell r="E121" t="str">
            <v>W4-B1</v>
          </cell>
        </row>
        <row r="122">
          <cell r="C122" t="str">
            <v>HerculesB</v>
          </cell>
          <cell r="D122" t="str">
            <v>Pupil 3 nivo 5</v>
          </cell>
          <cell r="E122" t="str">
            <v>W4-B1</v>
          </cell>
        </row>
        <row r="123">
          <cell r="C123" t="str">
            <v>HerculesB</v>
          </cell>
          <cell r="D123" t="str">
            <v>Pupil 3 nivo 5</v>
          </cell>
          <cell r="E123" t="str">
            <v>W4-B1</v>
          </cell>
        </row>
        <row r="124">
          <cell r="C124" t="str">
            <v>GTH</v>
          </cell>
          <cell r="D124" t="str">
            <v>Pupil 3 nivo 5</v>
          </cell>
          <cell r="E124" t="str">
            <v>W4-B1</v>
          </cell>
        </row>
        <row r="125">
          <cell r="C125" t="str">
            <v>Gymnet</v>
          </cell>
          <cell r="D125" t="str">
            <v>Pupil 3 nivo 5</v>
          </cell>
          <cell r="E125" t="str">
            <v>W4-B1</v>
          </cell>
        </row>
        <row r="126">
          <cell r="C126" t="str">
            <v>Gymnet</v>
          </cell>
          <cell r="D126" t="str">
            <v>Pupil 3 nivo 5</v>
          </cell>
          <cell r="E126" t="str">
            <v>W4-B1</v>
          </cell>
        </row>
        <row r="127">
          <cell r="C127" t="str">
            <v>Gymnet</v>
          </cell>
          <cell r="D127" t="str">
            <v>Pupil 3 nivo 5</v>
          </cell>
          <cell r="E127" t="str">
            <v>W4-B1</v>
          </cell>
        </row>
        <row r="128">
          <cell r="C128" t="str">
            <v>Gymnet</v>
          </cell>
          <cell r="D128" t="str">
            <v>Pupil 3 nivo 5</v>
          </cell>
          <cell r="E128" t="str">
            <v>W4-B1</v>
          </cell>
        </row>
        <row r="129">
          <cell r="C129" t="str">
            <v>Gymnet</v>
          </cell>
          <cell r="D129" t="str">
            <v>Pupil 3 nivo 5</v>
          </cell>
          <cell r="E129" t="str">
            <v>W4-B1</v>
          </cell>
        </row>
        <row r="130">
          <cell r="C130" t="str">
            <v>Jahn</v>
          </cell>
          <cell r="D130" t="str">
            <v>Pupil 3 nivo 5</v>
          </cell>
          <cell r="E130" t="str">
            <v>W4-B1</v>
          </cell>
        </row>
        <row r="131">
          <cell r="C131" t="str">
            <v>Swift</v>
          </cell>
          <cell r="D131" t="str">
            <v>Pupil 3 nivo 5</v>
          </cell>
          <cell r="E131" t="str">
            <v>W4-B1</v>
          </cell>
        </row>
        <row r="132">
          <cell r="C132" t="str">
            <v>Swift</v>
          </cell>
          <cell r="D132" t="str">
            <v>Pupil 3 nivo 5</v>
          </cell>
          <cell r="E132" t="str">
            <v>W4-B1</v>
          </cell>
        </row>
        <row r="133">
          <cell r="C133" t="str">
            <v>Ilpenstein</v>
          </cell>
          <cell r="D133" t="str">
            <v>Pupil 3 nivo 5</v>
          </cell>
          <cell r="E133" t="str">
            <v>W4-B1</v>
          </cell>
        </row>
        <row r="134">
          <cell r="C134" t="str">
            <v>Ilpenstein</v>
          </cell>
          <cell r="D134" t="str">
            <v>Pupil 3 nivo 5</v>
          </cell>
          <cell r="E134" t="str">
            <v>W4-B1</v>
          </cell>
        </row>
        <row r="135">
          <cell r="C135" t="str">
            <v>Beukers</v>
          </cell>
          <cell r="D135" t="str">
            <v>Pupil 3 nivo 5</v>
          </cell>
          <cell r="E135" t="str">
            <v>W4-B1</v>
          </cell>
        </row>
        <row r="136">
          <cell r="C136" t="str">
            <v>Beukers</v>
          </cell>
          <cell r="D136" t="str">
            <v>Pupil 3 nivo 5</v>
          </cell>
          <cell r="E136" t="str">
            <v>W4-B1</v>
          </cell>
        </row>
        <row r="137">
          <cell r="C137" t="str">
            <v>K&amp;V</v>
          </cell>
          <cell r="D137" t="str">
            <v>Pupil 3 nivo 5</v>
          </cell>
          <cell r="E137" t="str">
            <v>W4-B1</v>
          </cell>
        </row>
        <row r="138">
          <cell r="C138" t="str">
            <v>K&amp;V</v>
          </cell>
          <cell r="D138" t="str">
            <v>Pupil 3 nivo 5</v>
          </cell>
          <cell r="E138" t="str">
            <v>W4-B1</v>
          </cell>
        </row>
        <row r="139">
          <cell r="C139" t="str">
            <v>K&amp;V</v>
          </cell>
          <cell r="D139" t="str">
            <v>Pupil 3 nivo 5</v>
          </cell>
          <cell r="E139" t="str">
            <v>W4-B1</v>
          </cell>
        </row>
        <row r="140">
          <cell r="C140" t="str">
            <v>K&amp;V</v>
          </cell>
          <cell r="D140" t="str">
            <v>Pupil 3 nivo 5</v>
          </cell>
          <cell r="E140" t="str">
            <v>W4-B1</v>
          </cell>
        </row>
        <row r="141">
          <cell r="C141" t="str">
            <v>Gymnet</v>
          </cell>
          <cell r="D141" t="str">
            <v>Jeugd suppl. G</v>
          </cell>
          <cell r="E141" t="str">
            <v>W4-B2</v>
          </cell>
        </row>
        <row r="142">
          <cell r="C142" t="str">
            <v>Gymnet</v>
          </cell>
          <cell r="D142" t="str">
            <v>Jeugd suppl. G</v>
          </cell>
          <cell r="E142" t="str">
            <v>W4-B2</v>
          </cell>
        </row>
        <row r="143">
          <cell r="C143" t="str">
            <v>Gymnet</v>
          </cell>
          <cell r="D143" t="str">
            <v>Jeugd suppl. G</v>
          </cell>
          <cell r="E143" t="str">
            <v>W4-B2</v>
          </cell>
        </row>
        <row r="144">
          <cell r="C144" t="str">
            <v>Wilskracht</v>
          </cell>
          <cell r="D144" t="str">
            <v>Jeugd suppl. G</v>
          </cell>
          <cell r="E144" t="str">
            <v>W4-B2</v>
          </cell>
          <cell r="F144" t="str">
            <v>geen brug, geen vloer</v>
          </cell>
        </row>
        <row r="145">
          <cell r="C145" t="str">
            <v>Wilskracht</v>
          </cell>
          <cell r="D145" t="str">
            <v>Jeugd suppl. G</v>
          </cell>
          <cell r="E145" t="str">
            <v>W4-B2</v>
          </cell>
        </row>
        <row r="146">
          <cell r="C146" t="str">
            <v>Wilskracht</v>
          </cell>
          <cell r="D146" t="str">
            <v>Jeugd suppl. G</v>
          </cell>
          <cell r="E146" t="str">
            <v>W4-B2</v>
          </cell>
          <cell r="F146" t="str">
            <v>geen brug</v>
          </cell>
        </row>
        <row r="147">
          <cell r="C147" t="str">
            <v>Jahn</v>
          </cell>
          <cell r="D147" t="str">
            <v>Jeugd suppl. G</v>
          </cell>
          <cell r="E147" t="str">
            <v>W4-B2</v>
          </cell>
        </row>
        <row r="148">
          <cell r="C148" t="str">
            <v>Jahn</v>
          </cell>
          <cell r="D148" t="str">
            <v>Jeugd suppl. G</v>
          </cell>
          <cell r="E148" t="str">
            <v>W4-B2</v>
          </cell>
        </row>
        <row r="149">
          <cell r="C149" t="str">
            <v>Jahn</v>
          </cell>
          <cell r="D149" t="str">
            <v>Jeugd suppl. G</v>
          </cell>
          <cell r="E149" t="str">
            <v>W4-B2</v>
          </cell>
        </row>
        <row r="150">
          <cell r="C150" t="str">
            <v>Jahn</v>
          </cell>
          <cell r="D150" t="str">
            <v>Jeugd suppl. G</v>
          </cell>
          <cell r="E150" t="str">
            <v>W4-B2</v>
          </cell>
        </row>
        <row r="151">
          <cell r="C151" t="str">
            <v>Mauritius</v>
          </cell>
          <cell r="D151" t="str">
            <v>Jeugd suppl. G</v>
          </cell>
          <cell r="E151" t="str">
            <v>W4-B2</v>
          </cell>
        </row>
        <row r="152">
          <cell r="C152" t="str">
            <v>Mauritius</v>
          </cell>
          <cell r="D152" t="str">
            <v>Jeugd suppl. G</v>
          </cell>
          <cell r="E152" t="str">
            <v>W4-B2</v>
          </cell>
        </row>
        <row r="153">
          <cell r="C153" t="str">
            <v>Turncademy</v>
          </cell>
          <cell r="D153" t="str">
            <v>Jeugd suppl. G</v>
          </cell>
          <cell r="E153" t="str">
            <v>W4-B2</v>
          </cell>
        </row>
        <row r="154">
          <cell r="C154" t="str">
            <v>Turncademy</v>
          </cell>
          <cell r="D154" t="str">
            <v>Jeugd suppl. G</v>
          </cell>
          <cell r="E154" t="str">
            <v>W4-B2</v>
          </cell>
        </row>
        <row r="155">
          <cell r="C155" t="str">
            <v>Swift</v>
          </cell>
          <cell r="D155" t="str">
            <v>Jeugd suppl. G</v>
          </cell>
          <cell r="E155" t="str">
            <v>W4-B2</v>
          </cell>
        </row>
        <row r="156">
          <cell r="C156" t="str">
            <v>Swift</v>
          </cell>
          <cell r="D156" t="str">
            <v>Jeugd suppl. G</v>
          </cell>
          <cell r="E156" t="str">
            <v>W4-B2</v>
          </cell>
        </row>
        <row r="157">
          <cell r="C157" t="str">
            <v>Beukers</v>
          </cell>
          <cell r="D157" t="str">
            <v>Jeugd suppl. G</v>
          </cell>
          <cell r="E157" t="str">
            <v>W4-B2</v>
          </cell>
        </row>
        <row r="158">
          <cell r="C158" t="str">
            <v>K&amp;V</v>
          </cell>
          <cell r="D158" t="str">
            <v>Jeugd suppl. G</v>
          </cell>
          <cell r="E158" t="str">
            <v>W4-B2</v>
          </cell>
        </row>
        <row r="159">
          <cell r="C159" t="str">
            <v>K&amp;V</v>
          </cell>
          <cell r="D159" t="str">
            <v>Jeugd suppl. G</v>
          </cell>
          <cell r="E159" t="str">
            <v>W4-B2</v>
          </cell>
        </row>
        <row r="160">
          <cell r="C160" t="str">
            <v>K&amp;V</v>
          </cell>
          <cell r="D160" t="str">
            <v>Jeugd suppl. G</v>
          </cell>
          <cell r="E160" t="str">
            <v>W4-B2</v>
          </cell>
        </row>
        <row r="161">
          <cell r="C161" t="str">
            <v>GTH</v>
          </cell>
          <cell r="D161" t="str">
            <v>Jeugd suppl. G</v>
          </cell>
          <cell r="E161" t="str">
            <v>W4-B2</v>
          </cell>
        </row>
        <row r="162">
          <cell r="C162" t="str">
            <v>GTH</v>
          </cell>
          <cell r="D162" t="str">
            <v>Jeugd suppl. G</v>
          </cell>
          <cell r="E162" t="str">
            <v>W4-B2</v>
          </cell>
        </row>
        <row r="163">
          <cell r="C163" t="str">
            <v>DEV</v>
          </cell>
          <cell r="D163" t="str">
            <v>Pupil 1 nivo 5</v>
          </cell>
          <cell r="E163" t="str">
            <v>W5-B1</v>
          </cell>
        </row>
        <row r="164">
          <cell r="C164" t="str">
            <v>DEV</v>
          </cell>
          <cell r="D164" t="str">
            <v>Pupil 1 nivo 5</v>
          </cell>
          <cell r="E164" t="str">
            <v>W5-B1</v>
          </cell>
        </row>
        <row r="165">
          <cell r="C165" t="str">
            <v>DEV</v>
          </cell>
          <cell r="D165" t="str">
            <v>Pupil 1 nivo 5</v>
          </cell>
          <cell r="E165" t="str">
            <v>W5-B1</v>
          </cell>
        </row>
        <row r="166">
          <cell r="C166" t="str">
            <v>HerculesB</v>
          </cell>
          <cell r="D166" t="str">
            <v>Pupil 1 nivo 5</v>
          </cell>
          <cell r="E166" t="str">
            <v>W5-B1</v>
          </cell>
        </row>
        <row r="167">
          <cell r="C167" t="str">
            <v>HerculesB</v>
          </cell>
          <cell r="D167" t="str">
            <v>Pupil 1 nivo 5</v>
          </cell>
          <cell r="E167" t="str">
            <v>W5-B1</v>
          </cell>
        </row>
        <row r="168">
          <cell r="C168" t="str">
            <v>HerculesB</v>
          </cell>
          <cell r="D168" t="str">
            <v>Pupil 1 nivo 5</v>
          </cell>
          <cell r="E168" t="str">
            <v>W5-B1</v>
          </cell>
        </row>
        <row r="169">
          <cell r="C169" t="str">
            <v>Gymnet</v>
          </cell>
          <cell r="D169" t="str">
            <v>Pupil 1 nivo 5</v>
          </cell>
          <cell r="E169" t="str">
            <v>W5-B1</v>
          </cell>
        </row>
        <row r="170">
          <cell r="C170" t="str">
            <v>Jahn</v>
          </cell>
          <cell r="D170" t="str">
            <v>Pupil 1 nivo 5</v>
          </cell>
          <cell r="E170" t="str">
            <v>W5-B1</v>
          </cell>
        </row>
        <row r="171">
          <cell r="C171" t="str">
            <v>Jahn</v>
          </cell>
          <cell r="D171" t="str">
            <v>Pupil 1 nivo 5</v>
          </cell>
          <cell r="E171" t="str">
            <v>W5-B1</v>
          </cell>
        </row>
        <row r="172">
          <cell r="C172" t="str">
            <v>Jahn</v>
          </cell>
          <cell r="D172" t="str">
            <v>Pupil 1 nivo 5</v>
          </cell>
          <cell r="E172" t="str">
            <v>W5-B1</v>
          </cell>
        </row>
        <row r="173">
          <cell r="C173" t="str">
            <v>Jahn</v>
          </cell>
          <cell r="D173" t="str">
            <v>Pupil 1 nivo 5</v>
          </cell>
          <cell r="E173" t="str">
            <v>W5-B1</v>
          </cell>
        </row>
        <row r="174">
          <cell r="C174" t="str">
            <v>Mauritius</v>
          </cell>
          <cell r="D174" t="str">
            <v>Pupil 1 nivo 5</v>
          </cell>
          <cell r="E174" t="str">
            <v>W5-B1</v>
          </cell>
        </row>
        <row r="175">
          <cell r="C175" t="str">
            <v>Mauritius</v>
          </cell>
          <cell r="D175" t="str">
            <v>Pupil 1 nivo 5</v>
          </cell>
          <cell r="E175" t="str">
            <v>W5-B1</v>
          </cell>
        </row>
        <row r="176">
          <cell r="C176" t="str">
            <v>Mauritius</v>
          </cell>
          <cell r="D176" t="str">
            <v>Pupil 1 nivo 5</v>
          </cell>
          <cell r="E176" t="str">
            <v>W5-B1</v>
          </cell>
        </row>
        <row r="177">
          <cell r="C177" t="str">
            <v>Ilpenstein</v>
          </cell>
          <cell r="D177" t="str">
            <v>Instap nivo 5</v>
          </cell>
          <cell r="E177" t="str">
            <v>W5-B1</v>
          </cell>
        </row>
        <row r="178">
          <cell r="C178" t="str">
            <v>Ilpenstein</v>
          </cell>
          <cell r="D178" t="str">
            <v>Pupil 1 nivo 5</v>
          </cell>
          <cell r="E178" t="str">
            <v>W5-B1</v>
          </cell>
        </row>
        <row r="179">
          <cell r="C179" t="str">
            <v>Ilpenstein</v>
          </cell>
          <cell r="D179" t="str">
            <v>Pupil 1 nivo 5</v>
          </cell>
          <cell r="E179" t="str">
            <v>W5-B1</v>
          </cell>
        </row>
        <row r="180">
          <cell r="C180" t="str">
            <v>K&amp;V</v>
          </cell>
          <cell r="D180" t="str">
            <v>Instap nivo 5</v>
          </cell>
          <cell r="E180" t="str">
            <v>W5-B1</v>
          </cell>
        </row>
        <row r="181">
          <cell r="C181" t="str">
            <v>K&amp;V</v>
          </cell>
          <cell r="D181" t="str">
            <v>Instap nivo 5</v>
          </cell>
          <cell r="E181" t="str">
            <v>W5-B1</v>
          </cell>
        </row>
        <row r="182">
          <cell r="C182" t="str">
            <v>K&amp;V</v>
          </cell>
          <cell r="D182" t="str">
            <v>Pupil 1 nivo 5</v>
          </cell>
          <cell r="E182" t="str">
            <v>W5-B1</v>
          </cell>
        </row>
        <row r="183">
          <cell r="C183" t="str">
            <v>K&amp;V</v>
          </cell>
          <cell r="D183" t="str">
            <v>Pupil 1 nivo 5</v>
          </cell>
          <cell r="E183" t="str">
            <v>W5-B1</v>
          </cell>
        </row>
        <row r="184">
          <cell r="C184" t="str">
            <v>K&amp;V</v>
          </cell>
          <cell r="D184" t="str">
            <v>Pupil 1 nivo 5</v>
          </cell>
          <cell r="E184" t="str">
            <v>W5-B1</v>
          </cell>
        </row>
        <row r="185">
          <cell r="C185" t="str">
            <v>K&amp;V</v>
          </cell>
          <cell r="D185" t="str">
            <v>Pupil 1 nivo 5</v>
          </cell>
          <cell r="E185" t="str">
            <v>W5-B1</v>
          </cell>
        </row>
        <row r="186">
          <cell r="C186" t="str">
            <v>HerculesB</v>
          </cell>
          <cell r="D186" t="str">
            <v>Junior suppl. F</v>
          </cell>
          <cell r="E186" t="str">
            <v>W5-B2</v>
          </cell>
        </row>
        <row r="187">
          <cell r="C187" t="str">
            <v>HerculesB</v>
          </cell>
          <cell r="D187" t="str">
            <v>Junior suppl. F</v>
          </cell>
          <cell r="E187" t="str">
            <v>W5-B2</v>
          </cell>
        </row>
        <row r="188">
          <cell r="C188" t="str">
            <v>HerculesB</v>
          </cell>
          <cell r="D188" t="str">
            <v>Junior suppl. F</v>
          </cell>
          <cell r="E188" t="str">
            <v>W5-B2</v>
          </cell>
        </row>
        <row r="189">
          <cell r="C189" t="str">
            <v>HerculesB</v>
          </cell>
          <cell r="D189" t="str">
            <v>Junior suppl. F</v>
          </cell>
          <cell r="E189" t="str">
            <v>W5-B2</v>
          </cell>
        </row>
        <row r="190">
          <cell r="C190" t="str">
            <v>HerculesB</v>
          </cell>
          <cell r="D190" t="str">
            <v>Junior suppl. F</v>
          </cell>
          <cell r="E190" t="str">
            <v>W5-B2</v>
          </cell>
        </row>
        <row r="191">
          <cell r="C191" t="str">
            <v>Beukers</v>
          </cell>
          <cell r="D191" t="str">
            <v>Junior suppl. F</v>
          </cell>
          <cell r="E191" t="str">
            <v>W5-B2</v>
          </cell>
        </row>
        <row r="192">
          <cell r="C192" t="str">
            <v>GTH</v>
          </cell>
          <cell r="D192" t="str">
            <v>Junior suppl. F</v>
          </cell>
          <cell r="E192" t="str">
            <v>W5-B2</v>
          </cell>
        </row>
        <row r="193">
          <cell r="C193" t="str">
            <v>GTH</v>
          </cell>
          <cell r="D193" t="str">
            <v>Junior suppl. F</v>
          </cell>
          <cell r="E193" t="str">
            <v>W5-B2</v>
          </cell>
        </row>
        <row r="194">
          <cell r="C194" t="str">
            <v>Gymnet</v>
          </cell>
          <cell r="D194" t="str">
            <v>Junior suppl. F</v>
          </cell>
          <cell r="E194" t="str">
            <v>W5-B2</v>
          </cell>
        </row>
        <row r="195">
          <cell r="C195" t="str">
            <v>Gymnet</v>
          </cell>
          <cell r="D195" t="str">
            <v>Junior suppl. F</v>
          </cell>
          <cell r="E195" t="str">
            <v>W5-B2</v>
          </cell>
        </row>
        <row r="196">
          <cell r="C196" t="str">
            <v>Gymnet</v>
          </cell>
          <cell r="D196" t="str">
            <v>Junior suppl. F</v>
          </cell>
          <cell r="E196" t="str">
            <v>W5-B2</v>
          </cell>
        </row>
        <row r="197">
          <cell r="C197" t="str">
            <v>Ilpenstein</v>
          </cell>
          <cell r="D197" t="str">
            <v>Junior suppl. F</v>
          </cell>
          <cell r="E197" t="str">
            <v>W5-B2</v>
          </cell>
          <cell r="F197" t="str">
            <v>geen balk</v>
          </cell>
        </row>
        <row r="198">
          <cell r="C198" t="str">
            <v>Ilpenstein</v>
          </cell>
          <cell r="D198" t="str">
            <v>Junior suppl. F</v>
          </cell>
          <cell r="E198" t="str">
            <v>W5-B2</v>
          </cell>
          <cell r="F198" t="str">
            <v>geen sprong, geen balk, geen brug</v>
          </cell>
        </row>
        <row r="199">
          <cell r="C199" t="str">
            <v>Ilpenstein</v>
          </cell>
          <cell r="D199" t="str">
            <v>Senior suppl.  F</v>
          </cell>
          <cell r="E199" t="str">
            <v>W5-B2</v>
          </cell>
          <cell r="F199" t="str">
            <v>geen vloer</v>
          </cell>
        </row>
        <row r="200">
          <cell r="C200" t="str">
            <v>K&amp;V</v>
          </cell>
          <cell r="D200" t="str">
            <v>Junior suppl. F</v>
          </cell>
          <cell r="E200" t="str">
            <v>W5-B2</v>
          </cell>
        </row>
        <row r="201">
          <cell r="C201" t="str">
            <v>K&amp;V</v>
          </cell>
          <cell r="D201" t="str">
            <v>Junior suppl. F</v>
          </cell>
          <cell r="E201" t="str">
            <v>W5-B2</v>
          </cell>
        </row>
        <row r="202">
          <cell r="C202" t="str">
            <v>Swift</v>
          </cell>
          <cell r="D202" t="str">
            <v>Junior suppl. F</v>
          </cell>
          <cell r="E202" t="str">
            <v>W5-B2</v>
          </cell>
        </row>
        <row r="203">
          <cell r="C203" t="str">
            <v>Swift</v>
          </cell>
          <cell r="D203" t="str">
            <v>Junior suppl. F</v>
          </cell>
          <cell r="E203" t="str">
            <v>W5-B2</v>
          </cell>
        </row>
        <row r="204">
          <cell r="C204" t="str">
            <v>Swift</v>
          </cell>
          <cell r="D204" t="str">
            <v>Junior suppl. F</v>
          </cell>
          <cell r="E204" t="str">
            <v>W5-B2</v>
          </cell>
        </row>
        <row r="205">
          <cell r="C205" t="str">
            <v>Turncademy</v>
          </cell>
          <cell r="D205" t="str">
            <v>Junior suppl. F</v>
          </cell>
          <cell r="E205" t="str">
            <v>W5-B2</v>
          </cell>
        </row>
        <row r="206">
          <cell r="C206" t="str">
            <v>Turncademy</v>
          </cell>
          <cell r="D206" t="str">
            <v>Junior suppl. F</v>
          </cell>
          <cell r="E206" t="str">
            <v>W5-B2</v>
          </cell>
        </row>
        <row r="207">
          <cell r="C207" t="str">
            <v>Beukers</v>
          </cell>
          <cell r="D207" t="str">
            <v>Pupil 2 nivo 5</v>
          </cell>
          <cell r="E207" t="str">
            <v>W6-B1</v>
          </cell>
        </row>
        <row r="208">
          <cell r="C208" t="str">
            <v>Beukers</v>
          </cell>
          <cell r="D208" t="str">
            <v>Pupil 2 nivo 5</v>
          </cell>
          <cell r="E208" t="str">
            <v>W6-B1</v>
          </cell>
        </row>
        <row r="209">
          <cell r="C209" t="str">
            <v>HerculesB</v>
          </cell>
          <cell r="D209" t="str">
            <v>Pupil 2 nivo 5</v>
          </cell>
          <cell r="E209" t="str">
            <v>W6-B1</v>
          </cell>
        </row>
        <row r="210">
          <cell r="C210" t="str">
            <v>HerculesB</v>
          </cell>
          <cell r="D210" t="str">
            <v>Pupil 2 nivo 5</v>
          </cell>
          <cell r="E210" t="str">
            <v>W6-B1</v>
          </cell>
        </row>
        <row r="211">
          <cell r="C211" t="str">
            <v>HerculesB</v>
          </cell>
          <cell r="D211" t="str">
            <v>Pupil 2 nivo 5</v>
          </cell>
          <cell r="E211" t="str">
            <v>W6-B1</v>
          </cell>
        </row>
        <row r="212">
          <cell r="C212" t="str">
            <v>HerculesB</v>
          </cell>
          <cell r="D212" t="str">
            <v>Pupil 2 nivo 5</v>
          </cell>
          <cell r="E212" t="str">
            <v>W6-B1</v>
          </cell>
        </row>
        <row r="213">
          <cell r="C213" t="str">
            <v>Gymnet</v>
          </cell>
          <cell r="D213" t="str">
            <v>Pupil 2 nivo 5</v>
          </cell>
          <cell r="E213" t="str">
            <v>W6-B1</v>
          </cell>
        </row>
        <row r="214">
          <cell r="C214" t="str">
            <v>Gymnet</v>
          </cell>
          <cell r="D214" t="str">
            <v>Pupil 2 nivo 5</v>
          </cell>
          <cell r="E214" t="str">
            <v>W6-B1</v>
          </cell>
        </row>
        <row r="215">
          <cell r="C215" t="str">
            <v>Gymnet</v>
          </cell>
          <cell r="D215" t="str">
            <v>Pupil 2 nivo 5</v>
          </cell>
          <cell r="E215" t="str">
            <v>W6-B1</v>
          </cell>
        </row>
        <row r="216">
          <cell r="C216" t="str">
            <v>Gymnet</v>
          </cell>
          <cell r="D216" t="str">
            <v>Pupil 2 nivo 5</v>
          </cell>
          <cell r="E216" t="str">
            <v>W6-B1</v>
          </cell>
        </row>
        <row r="217">
          <cell r="C217" t="str">
            <v>Ilpenstein</v>
          </cell>
          <cell r="D217" t="str">
            <v>Pupil 2 nivo 5</v>
          </cell>
          <cell r="E217" t="str">
            <v>W6-B1</v>
          </cell>
          <cell r="F217" t="str">
            <v>afgemeld</v>
          </cell>
        </row>
        <row r="218">
          <cell r="C218" t="str">
            <v>Ilpenstein</v>
          </cell>
          <cell r="D218" t="str">
            <v>Pupil 2 nivo 5</v>
          </cell>
          <cell r="E218" t="str">
            <v>W6-B1</v>
          </cell>
        </row>
        <row r="219">
          <cell r="C219" t="str">
            <v>Wilskracht</v>
          </cell>
          <cell r="D219" t="str">
            <v>Pupil 2 nivo 5</v>
          </cell>
          <cell r="E219" t="str">
            <v>W6-B1</v>
          </cell>
        </row>
        <row r="220">
          <cell r="C220" t="str">
            <v>Jahn</v>
          </cell>
          <cell r="D220" t="str">
            <v>Pupil 2 nivo 5</v>
          </cell>
          <cell r="E220" t="str">
            <v>W6-B1</v>
          </cell>
        </row>
        <row r="221">
          <cell r="C221" t="str">
            <v>Jahn</v>
          </cell>
          <cell r="D221" t="str">
            <v>Pupil 2 nivo 5</v>
          </cell>
          <cell r="E221" t="str">
            <v>W6-B1</v>
          </cell>
        </row>
        <row r="222">
          <cell r="C222" t="str">
            <v>Mauritius</v>
          </cell>
          <cell r="D222" t="str">
            <v>Pupil 2 nivo 5</v>
          </cell>
          <cell r="E222" t="str">
            <v>W6-B1</v>
          </cell>
        </row>
        <row r="223">
          <cell r="C223" t="str">
            <v>Mauritius</v>
          </cell>
          <cell r="D223" t="str">
            <v>Pupil 2 nivo 5</v>
          </cell>
          <cell r="E223" t="str">
            <v>W6-B1</v>
          </cell>
        </row>
        <row r="224">
          <cell r="C224" t="str">
            <v>Mauritius</v>
          </cell>
          <cell r="D224" t="str">
            <v>Pupil 2 nivo 5</v>
          </cell>
          <cell r="E224" t="str">
            <v>W6-B1</v>
          </cell>
        </row>
        <row r="225">
          <cell r="C225" t="str">
            <v>Swift</v>
          </cell>
          <cell r="D225" t="str">
            <v>Pupil 2 nivo 5</v>
          </cell>
          <cell r="E225" t="str">
            <v>W6-B1</v>
          </cell>
        </row>
        <row r="226">
          <cell r="C226" t="str">
            <v>Swift</v>
          </cell>
          <cell r="D226" t="str">
            <v>Pupil 2 nivo 5</v>
          </cell>
          <cell r="E226" t="str">
            <v>W6-B1</v>
          </cell>
        </row>
        <row r="227">
          <cell r="C227" t="str">
            <v>K&amp;V</v>
          </cell>
          <cell r="D227" t="str">
            <v>Pupil 2 nivo 5</v>
          </cell>
          <cell r="E227" t="str">
            <v>W6-B1</v>
          </cell>
        </row>
        <row r="228">
          <cell r="C228" t="str">
            <v>K&amp;V</v>
          </cell>
          <cell r="D228" t="str">
            <v>Pupil 2 nivo 5</v>
          </cell>
          <cell r="E228" t="str">
            <v>W6-B1</v>
          </cell>
        </row>
        <row r="229">
          <cell r="C229" t="str">
            <v>K&amp;V</v>
          </cell>
          <cell r="D229" t="str">
            <v>Pupil 2 nivo 5</v>
          </cell>
          <cell r="E229" t="str">
            <v>W6-B1</v>
          </cell>
        </row>
        <row r="230">
          <cell r="C230" t="str">
            <v>K&amp;V</v>
          </cell>
          <cell r="D230" t="str">
            <v>Pupil 2 nivo 5</v>
          </cell>
          <cell r="E230" t="str">
            <v>W6-B1</v>
          </cell>
        </row>
        <row r="231">
          <cell r="C231" t="str">
            <v>K&amp;V</v>
          </cell>
          <cell r="D231" t="str">
            <v>Pupil 2 nivo 5</v>
          </cell>
          <cell r="E231" t="str">
            <v>W6-B1</v>
          </cell>
        </row>
        <row r="232">
          <cell r="C232" t="str">
            <v>DEV</v>
          </cell>
          <cell r="D232" t="str">
            <v>Pupil 2 nivo 5</v>
          </cell>
          <cell r="E232" t="str">
            <v>W6-B1</v>
          </cell>
        </row>
        <row r="233">
          <cell r="C233" t="str">
            <v>HerculesB</v>
          </cell>
          <cell r="D233" t="str">
            <v>Jeugd suppl. F</v>
          </cell>
          <cell r="E233" t="str">
            <v>W6-B2</v>
          </cell>
        </row>
        <row r="234">
          <cell r="C234" t="str">
            <v>HerculesB</v>
          </cell>
          <cell r="D234" t="str">
            <v>Jeugd suppl. F</v>
          </cell>
          <cell r="E234" t="str">
            <v>W6-B2</v>
          </cell>
        </row>
        <row r="235">
          <cell r="C235" t="str">
            <v>HerculesB</v>
          </cell>
          <cell r="D235" t="str">
            <v>Jeugd suppl. F</v>
          </cell>
          <cell r="E235" t="str">
            <v>W6-B2</v>
          </cell>
        </row>
        <row r="236">
          <cell r="C236" t="str">
            <v>GTH</v>
          </cell>
          <cell r="D236" t="str">
            <v>Jeugd suppl. F</v>
          </cell>
          <cell r="E236" t="str">
            <v>W6-B2</v>
          </cell>
        </row>
        <row r="237">
          <cell r="C237" t="str">
            <v>GTH</v>
          </cell>
          <cell r="D237" t="str">
            <v>Jeugd suppl. F</v>
          </cell>
          <cell r="E237" t="str">
            <v>W6-B2</v>
          </cell>
        </row>
        <row r="238">
          <cell r="C238" t="str">
            <v>Ilpenstein</v>
          </cell>
          <cell r="D238" t="str">
            <v>Jeugd suppl. F</v>
          </cell>
          <cell r="E238" t="str">
            <v>W6-B2</v>
          </cell>
        </row>
        <row r="239">
          <cell r="C239" t="str">
            <v>DEV</v>
          </cell>
          <cell r="D239" t="str">
            <v>Jeugd suppl. F</v>
          </cell>
          <cell r="E239" t="str">
            <v>W6-B2</v>
          </cell>
        </row>
        <row r="240">
          <cell r="C240" t="str">
            <v>Jahn</v>
          </cell>
          <cell r="D240" t="str">
            <v>Jeugd suppl. F</v>
          </cell>
          <cell r="E240" t="str">
            <v>W6-B2</v>
          </cell>
        </row>
        <row r="241">
          <cell r="C241" t="str">
            <v>Jahn</v>
          </cell>
          <cell r="D241" t="str">
            <v>Jeugd suppl. F</v>
          </cell>
          <cell r="E241" t="str">
            <v>W6-B2</v>
          </cell>
        </row>
        <row r="242">
          <cell r="C242" t="str">
            <v>Turncademy</v>
          </cell>
          <cell r="D242" t="str">
            <v>Jeugd suppl. F</v>
          </cell>
          <cell r="E242" t="str">
            <v>W6-B2</v>
          </cell>
        </row>
        <row r="243">
          <cell r="C243" t="str">
            <v>Swift</v>
          </cell>
          <cell r="D243" t="str">
            <v>Jeugd suppl. F</v>
          </cell>
          <cell r="E243" t="str">
            <v>W6-B2</v>
          </cell>
        </row>
        <row r="244">
          <cell r="C244" t="str">
            <v>Swift</v>
          </cell>
          <cell r="D244" t="str">
            <v>Jeugd suppl. F</v>
          </cell>
          <cell r="E244" t="str">
            <v>W6-B2</v>
          </cell>
        </row>
        <row r="245">
          <cell r="C245" t="str">
            <v>Swift</v>
          </cell>
          <cell r="D245" t="str">
            <v>Jeugd suppl. F</v>
          </cell>
          <cell r="E245" t="str">
            <v>W6-B2</v>
          </cell>
        </row>
        <row r="246">
          <cell r="C246" t="str">
            <v>Beukers</v>
          </cell>
          <cell r="D246" t="str">
            <v>Jeugd suppl. F</v>
          </cell>
          <cell r="E246" t="str">
            <v>W6-B2</v>
          </cell>
        </row>
        <row r="247">
          <cell r="C247" t="str">
            <v>Beukers</v>
          </cell>
          <cell r="D247" t="str">
            <v>Jeugd suppl. F</v>
          </cell>
          <cell r="E247" t="str">
            <v>W6-B2</v>
          </cell>
        </row>
        <row r="248">
          <cell r="C248" t="str">
            <v>Jahn</v>
          </cell>
          <cell r="D248" t="str">
            <v>Jeugd suppl. F</v>
          </cell>
          <cell r="E248" t="str">
            <v>W6-B2</v>
          </cell>
        </row>
        <row r="249">
          <cell r="C249" t="str">
            <v>Jahn</v>
          </cell>
          <cell r="D249" t="str">
            <v>Jeugd suppl. F</v>
          </cell>
          <cell r="E249" t="str">
            <v>W6-B2</v>
          </cell>
        </row>
        <row r="250">
          <cell r="C250" t="str">
            <v>Jahn</v>
          </cell>
          <cell r="D250" t="str">
            <v>Jeugd suppl. F</v>
          </cell>
          <cell r="E250" t="str">
            <v>W6-B2</v>
          </cell>
        </row>
        <row r="251">
          <cell r="C251" t="str">
            <v>Jahn</v>
          </cell>
          <cell r="D251" t="str">
            <v>Jeugd suppl. F</v>
          </cell>
          <cell r="E251" t="str">
            <v>W6-B2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EC417-5039-420D-87BA-FFE227681FA0}">
  <sheetPr>
    <pageSetUpPr fitToPage="1"/>
  </sheetPr>
  <dimension ref="A1:AD88"/>
  <sheetViews>
    <sheetView topLeftCell="A2" zoomScaleNormal="100" workbookViewId="0">
      <selection activeCell="C10" sqref="C10"/>
    </sheetView>
  </sheetViews>
  <sheetFormatPr defaultRowHeight="14.5" x14ac:dyDescent="0.35"/>
  <cols>
    <col min="1" max="1" width="9.1796875" style="8" bestFit="1" customWidth="1"/>
    <col min="2" max="2" width="9.453125" style="8" hidden="1" customWidth="1"/>
    <col min="3" max="3" width="19.54296875" bestFit="1" customWidth="1"/>
    <col min="4" max="4" width="13.7265625" hidden="1" customWidth="1"/>
    <col min="5" max="5" width="11.81640625" bestFit="1" customWidth="1"/>
    <col min="6" max="6" width="7.1796875" style="11" hidden="1" customWidth="1"/>
    <col min="7" max="7" width="6.54296875" style="6" hidden="1" customWidth="1"/>
    <col min="8" max="11" width="4.81640625" style="40" customWidth="1"/>
    <col min="12" max="12" width="6.81640625" style="11" customWidth="1"/>
    <col min="13" max="13" width="6.54296875" style="18" customWidth="1"/>
    <col min="14" max="16" width="4.81640625" style="40" customWidth="1"/>
    <col min="17" max="17" width="7" style="11" bestFit="1" customWidth="1"/>
    <col min="18" max="18" width="6.54296875" style="18" customWidth="1"/>
    <col min="19" max="21" width="4.81640625" style="40" customWidth="1"/>
    <col min="22" max="22" width="6.81640625" style="11" bestFit="1" customWidth="1"/>
    <col min="23" max="23" width="6.54296875" style="18" customWidth="1"/>
    <col min="24" max="25" width="4.81640625" style="40" customWidth="1"/>
    <col min="26" max="26" width="4.81640625" style="49" customWidth="1"/>
    <col min="27" max="27" width="6.81640625" style="11" bestFit="1" customWidth="1"/>
    <col min="28" max="28" width="6.54296875" style="18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30" hidden="1" x14ac:dyDescent="0.35">
      <c r="F1" s="18">
        <v>7</v>
      </c>
      <c r="G1" s="20">
        <v>8</v>
      </c>
      <c r="H1" s="35">
        <v>9</v>
      </c>
      <c r="I1" s="36">
        <v>10</v>
      </c>
      <c r="J1" s="35">
        <v>11</v>
      </c>
      <c r="K1" s="36">
        <v>12</v>
      </c>
      <c r="L1" s="18">
        <v>13</v>
      </c>
      <c r="M1" s="20">
        <v>14</v>
      </c>
      <c r="N1" s="35">
        <v>15</v>
      </c>
      <c r="O1" s="36">
        <v>16</v>
      </c>
      <c r="P1" s="35">
        <v>17</v>
      </c>
      <c r="Q1" s="20">
        <v>18</v>
      </c>
      <c r="R1" s="18">
        <v>19</v>
      </c>
      <c r="S1" s="36">
        <v>20</v>
      </c>
      <c r="T1" s="35">
        <v>21</v>
      </c>
      <c r="U1" s="36">
        <v>22</v>
      </c>
      <c r="V1" s="18">
        <v>23</v>
      </c>
      <c r="W1" s="20">
        <v>24</v>
      </c>
      <c r="X1" s="35">
        <v>25</v>
      </c>
      <c r="Y1" s="36">
        <v>26</v>
      </c>
      <c r="Z1" s="46">
        <v>27</v>
      </c>
      <c r="AA1" s="20">
        <v>28</v>
      </c>
    </row>
    <row r="2" spans="1:30" ht="23.5" x14ac:dyDescent="0.55000000000000004">
      <c r="A2" s="8" t="s">
        <v>26</v>
      </c>
      <c r="C2" s="41" t="s">
        <v>31</v>
      </c>
      <c r="D2" s="4"/>
      <c r="F2" s="5"/>
      <c r="H2" s="50" t="s">
        <v>3</v>
      </c>
      <c r="I2" s="51"/>
      <c r="J2" s="51"/>
      <c r="K2" s="51"/>
      <c r="L2" s="51"/>
      <c r="M2" s="51"/>
      <c r="N2" s="50" t="s">
        <v>4</v>
      </c>
      <c r="O2" s="51"/>
      <c r="P2" s="51"/>
      <c r="Q2" s="51"/>
      <c r="R2" s="51"/>
      <c r="S2" s="50" t="s">
        <v>5</v>
      </c>
      <c r="T2" s="51"/>
      <c r="U2" s="51"/>
      <c r="V2" s="51"/>
      <c r="W2" s="51"/>
      <c r="X2" s="52" t="s">
        <v>6</v>
      </c>
      <c r="Y2" s="51"/>
      <c r="Z2" s="51"/>
      <c r="AA2" s="51"/>
      <c r="AB2" s="51"/>
    </row>
    <row r="3" spans="1:30" ht="29" x14ac:dyDescent="0.35">
      <c r="A3" s="43" t="s">
        <v>7</v>
      </c>
      <c r="B3" s="8" t="s">
        <v>0</v>
      </c>
      <c r="C3" t="s">
        <v>1</v>
      </c>
      <c r="D3" s="8" t="s">
        <v>8</v>
      </c>
      <c r="E3" t="s">
        <v>2</v>
      </c>
      <c r="F3" s="23" t="s">
        <v>9</v>
      </c>
      <c r="G3" s="29" t="s">
        <v>10</v>
      </c>
      <c r="H3" s="37" t="s">
        <v>11</v>
      </c>
      <c r="I3" s="37" t="s">
        <v>12</v>
      </c>
      <c r="J3" s="45" t="s">
        <v>13</v>
      </c>
      <c r="K3" s="37" t="s">
        <v>14</v>
      </c>
      <c r="L3" s="10" t="s">
        <v>9</v>
      </c>
      <c r="M3" s="1" t="s">
        <v>10</v>
      </c>
      <c r="N3" s="37" t="s">
        <v>11</v>
      </c>
      <c r="O3" s="37" t="s">
        <v>12</v>
      </c>
      <c r="P3" s="45" t="s">
        <v>13</v>
      </c>
      <c r="Q3" s="10" t="s">
        <v>9</v>
      </c>
      <c r="R3" s="1" t="s">
        <v>10</v>
      </c>
      <c r="S3" s="37" t="s">
        <v>11</v>
      </c>
      <c r="T3" s="37" t="s">
        <v>12</v>
      </c>
      <c r="U3" s="45" t="s">
        <v>13</v>
      </c>
      <c r="V3" s="10" t="s">
        <v>9</v>
      </c>
      <c r="W3" s="1" t="s">
        <v>10</v>
      </c>
      <c r="X3" s="37" t="s">
        <v>11</v>
      </c>
      <c r="Y3" s="37" t="s">
        <v>12</v>
      </c>
      <c r="Z3" s="45" t="s">
        <v>13</v>
      </c>
      <c r="AA3" s="10" t="s">
        <v>9</v>
      </c>
      <c r="AB3" s="2" t="s">
        <v>10</v>
      </c>
      <c r="AD3" s="11"/>
    </row>
    <row r="4" spans="1:30" x14ac:dyDescent="0.35">
      <c r="A4" s="8">
        <v>101</v>
      </c>
      <c r="B4" s="8" t="e">
        <v>#N/A</v>
      </c>
      <c r="C4" t="s">
        <v>32</v>
      </c>
      <c r="D4" t="s">
        <v>31</v>
      </c>
      <c r="E4" t="s">
        <v>33</v>
      </c>
      <c r="F4" s="25">
        <v>49.625</v>
      </c>
      <c r="G4" s="26">
        <v>1</v>
      </c>
      <c r="H4" s="38">
        <v>4.25</v>
      </c>
      <c r="I4" s="38">
        <v>9.5249999999999986</v>
      </c>
      <c r="J4" s="38">
        <v>0</v>
      </c>
      <c r="K4" s="38">
        <v>0.5</v>
      </c>
      <c r="L4" s="12">
        <v>14.275</v>
      </c>
      <c r="M4" s="42">
        <v>2</v>
      </c>
      <c r="N4" s="38">
        <v>4</v>
      </c>
      <c r="O4" s="38">
        <v>8.9</v>
      </c>
      <c r="P4" s="38">
        <v>0</v>
      </c>
      <c r="Q4" s="12">
        <v>12.9</v>
      </c>
      <c r="R4" s="42">
        <v>1</v>
      </c>
      <c r="S4" s="38">
        <v>4</v>
      </c>
      <c r="T4" s="38">
        <v>6.55</v>
      </c>
      <c r="U4" s="38">
        <v>0</v>
      </c>
      <c r="V4" s="12">
        <v>10.55</v>
      </c>
      <c r="W4" s="42">
        <v>1</v>
      </c>
      <c r="X4" s="38">
        <v>3.4</v>
      </c>
      <c r="Y4" s="38">
        <v>8.5</v>
      </c>
      <c r="Z4" s="47">
        <v>0</v>
      </c>
      <c r="AA4" s="12">
        <v>11.9</v>
      </c>
      <c r="AB4" s="42">
        <v>2</v>
      </c>
    </row>
    <row r="5" spans="1:30" x14ac:dyDescent="0.35">
      <c r="A5" s="8">
        <v>102</v>
      </c>
      <c r="B5" s="8" t="e">
        <v>#N/A</v>
      </c>
      <c r="C5" t="s">
        <v>34</v>
      </c>
      <c r="D5" t="s">
        <v>31</v>
      </c>
      <c r="E5" t="s">
        <v>33</v>
      </c>
      <c r="F5" s="25">
        <v>0</v>
      </c>
      <c r="G5" s="26">
        <v>99</v>
      </c>
      <c r="H5" s="38">
        <v>0</v>
      </c>
      <c r="I5" s="38">
        <v>0</v>
      </c>
      <c r="J5" s="38">
        <v>0</v>
      </c>
      <c r="K5" s="38">
        <v>0</v>
      </c>
      <c r="L5" s="12">
        <v>0</v>
      </c>
      <c r="M5" s="42">
        <v>4</v>
      </c>
      <c r="N5" s="38">
        <v>0</v>
      </c>
      <c r="O5" s="38">
        <v>0</v>
      </c>
      <c r="P5" s="38">
        <v>0</v>
      </c>
      <c r="Q5" s="12">
        <v>0</v>
      </c>
      <c r="R5" s="42">
        <v>3</v>
      </c>
      <c r="S5" s="38">
        <v>0</v>
      </c>
      <c r="T5" s="38">
        <v>0</v>
      </c>
      <c r="U5" s="38">
        <v>0</v>
      </c>
      <c r="V5" s="12">
        <v>0</v>
      </c>
      <c r="W5" s="42">
        <v>4</v>
      </c>
      <c r="X5" s="38">
        <v>0</v>
      </c>
      <c r="Y5" s="38">
        <v>0</v>
      </c>
      <c r="Z5" s="47">
        <v>0</v>
      </c>
      <c r="AA5" s="12">
        <v>0</v>
      </c>
      <c r="AB5" s="42">
        <v>4</v>
      </c>
    </row>
    <row r="6" spans="1:30" x14ac:dyDescent="0.35">
      <c r="A6" s="8">
        <v>103</v>
      </c>
      <c r="B6" s="8" t="e">
        <v>#N/A</v>
      </c>
      <c r="C6" t="s">
        <v>35</v>
      </c>
      <c r="D6" t="s">
        <v>31</v>
      </c>
      <c r="E6" t="s">
        <v>33</v>
      </c>
      <c r="F6" s="25">
        <v>0</v>
      </c>
      <c r="G6" s="26">
        <v>99</v>
      </c>
      <c r="H6" s="38">
        <v>0</v>
      </c>
      <c r="I6" s="38">
        <v>0</v>
      </c>
      <c r="J6" s="38">
        <v>0</v>
      </c>
      <c r="K6" s="38">
        <v>0</v>
      </c>
      <c r="L6" s="12">
        <v>0</v>
      </c>
      <c r="M6" s="42">
        <v>4</v>
      </c>
      <c r="N6" s="38">
        <v>0</v>
      </c>
      <c r="O6" s="38">
        <v>0</v>
      </c>
      <c r="P6" s="38">
        <v>0</v>
      </c>
      <c r="Q6" s="12">
        <v>0</v>
      </c>
      <c r="R6" s="42">
        <v>3</v>
      </c>
      <c r="S6" s="38">
        <v>0</v>
      </c>
      <c r="T6" s="38">
        <v>0</v>
      </c>
      <c r="U6" s="38">
        <v>0</v>
      </c>
      <c r="V6" s="12">
        <v>0</v>
      </c>
      <c r="W6" s="42">
        <v>4</v>
      </c>
      <c r="X6" s="38">
        <v>0</v>
      </c>
      <c r="Y6" s="38">
        <v>0</v>
      </c>
      <c r="Z6" s="47">
        <v>0</v>
      </c>
      <c r="AA6" s="12">
        <v>0</v>
      </c>
      <c r="AB6" s="42">
        <v>4</v>
      </c>
    </row>
    <row r="7" spans="1:30" x14ac:dyDescent="0.35">
      <c r="A7" s="8">
        <v>105</v>
      </c>
      <c r="B7" s="8" t="e">
        <v>#N/A</v>
      </c>
      <c r="C7" t="s">
        <v>36</v>
      </c>
      <c r="D7" t="s">
        <v>31</v>
      </c>
      <c r="E7" t="s">
        <v>37</v>
      </c>
      <c r="F7" s="25">
        <v>35.125</v>
      </c>
      <c r="G7" s="26">
        <v>3</v>
      </c>
      <c r="H7" s="38">
        <v>4.25</v>
      </c>
      <c r="I7" s="38">
        <v>9.625</v>
      </c>
      <c r="J7" s="38">
        <v>0</v>
      </c>
      <c r="K7" s="38">
        <v>0.5</v>
      </c>
      <c r="L7" s="12">
        <v>14.375</v>
      </c>
      <c r="M7" s="42">
        <v>1</v>
      </c>
      <c r="N7" s="38">
        <v>0</v>
      </c>
      <c r="O7" s="38">
        <v>0</v>
      </c>
      <c r="P7" s="38">
        <v>0</v>
      </c>
      <c r="Q7" s="12">
        <v>0</v>
      </c>
      <c r="R7" s="42">
        <v>3</v>
      </c>
      <c r="S7" s="38">
        <v>3.1</v>
      </c>
      <c r="T7" s="38">
        <v>6.2</v>
      </c>
      <c r="U7" s="38">
        <v>0</v>
      </c>
      <c r="V7" s="12">
        <v>9.3000000000000007</v>
      </c>
      <c r="W7" s="42">
        <v>3</v>
      </c>
      <c r="X7" s="38">
        <v>3.1</v>
      </c>
      <c r="Y7" s="38">
        <v>8.35</v>
      </c>
      <c r="Z7" s="47">
        <v>0</v>
      </c>
      <c r="AA7" s="12">
        <v>11.45</v>
      </c>
      <c r="AB7" s="42">
        <v>3</v>
      </c>
    </row>
    <row r="8" spans="1:30" x14ac:dyDescent="0.35">
      <c r="A8" s="8">
        <v>113</v>
      </c>
      <c r="B8" s="8" t="e">
        <v>#N/A</v>
      </c>
      <c r="C8" t="s">
        <v>38</v>
      </c>
      <c r="D8" t="s">
        <v>31</v>
      </c>
      <c r="E8" t="s">
        <v>39</v>
      </c>
      <c r="F8" s="25">
        <v>48.674999999999997</v>
      </c>
      <c r="G8" s="26">
        <v>2</v>
      </c>
      <c r="H8" s="38">
        <v>4.75</v>
      </c>
      <c r="I8" s="38">
        <v>8.5250000000000004</v>
      </c>
      <c r="J8" s="38">
        <v>0</v>
      </c>
      <c r="K8" s="38">
        <v>0.5</v>
      </c>
      <c r="L8" s="12">
        <v>13.775</v>
      </c>
      <c r="M8" s="42">
        <v>3</v>
      </c>
      <c r="N8" s="38">
        <v>4</v>
      </c>
      <c r="O8" s="38">
        <v>8.85</v>
      </c>
      <c r="P8" s="38">
        <v>0</v>
      </c>
      <c r="Q8" s="12">
        <v>12.85</v>
      </c>
      <c r="R8" s="42">
        <v>2</v>
      </c>
      <c r="S8" s="38">
        <v>4</v>
      </c>
      <c r="T8" s="38">
        <v>5.95</v>
      </c>
      <c r="U8" s="38">
        <v>0</v>
      </c>
      <c r="V8" s="12">
        <v>9.9499999999999993</v>
      </c>
      <c r="W8" s="42">
        <v>2</v>
      </c>
      <c r="X8" s="38">
        <v>3.4</v>
      </c>
      <c r="Y8" s="38">
        <v>8.6999999999999993</v>
      </c>
      <c r="Z8" s="47">
        <v>0</v>
      </c>
      <c r="AA8" s="12">
        <v>12.1</v>
      </c>
      <c r="AB8" s="42">
        <v>1</v>
      </c>
    </row>
    <row r="9" spans="1:30" x14ac:dyDescent="0.35">
      <c r="F9" s="5"/>
      <c r="G9" s="28"/>
      <c r="H9" s="38"/>
      <c r="I9" s="38"/>
      <c r="J9" s="38"/>
      <c r="K9" s="38"/>
      <c r="L9" s="12"/>
      <c r="M9" s="21"/>
      <c r="N9" s="38"/>
      <c r="O9" s="38"/>
      <c r="P9" s="38"/>
      <c r="Q9" s="12"/>
      <c r="R9" s="21"/>
      <c r="S9" s="38"/>
      <c r="T9" s="38"/>
      <c r="U9" s="38"/>
      <c r="V9" s="12"/>
      <c r="W9" s="21"/>
      <c r="X9" s="38"/>
      <c r="Y9" s="38"/>
      <c r="Z9" s="47"/>
      <c r="AA9" s="12"/>
      <c r="AB9"/>
    </row>
    <row r="10" spans="1:30" ht="23.5" x14ac:dyDescent="0.55000000000000004">
      <c r="A10" s="8" t="s">
        <v>26</v>
      </c>
      <c r="C10" s="67" t="s">
        <v>27</v>
      </c>
      <c r="D10" s="4"/>
      <c r="F10" s="5"/>
      <c r="H10" s="50" t="s">
        <v>3</v>
      </c>
      <c r="I10" s="51"/>
      <c r="J10" s="51"/>
      <c r="K10" s="51"/>
      <c r="L10" s="51"/>
      <c r="M10" s="51"/>
      <c r="N10" s="50" t="s">
        <v>4</v>
      </c>
      <c r="O10" s="51"/>
      <c r="P10" s="51"/>
      <c r="Q10" s="51"/>
      <c r="R10" s="51"/>
      <c r="S10" s="50" t="s">
        <v>5</v>
      </c>
      <c r="T10" s="51"/>
      <c r="U10" s="51"/>
      <c r="V10" s="51"/>
      <c r="W10" s="51"/>
      <c r="X10" s="52" t="s">
        <v>6</v>
      </c>
      <c r="Y10" s="51"/>
      <c r="Z10" s="51"/>
      <c r="AA10" s="51"/>
      <c r="AB10" s="51"/>
    </row>
    <row r="11" spans="1:30" ht="29" x14ac:dyDescent="0.35">
      <c r="A11" s="43" t="s">
        <v>7</v>
      </c>
      <c r="B11" s="8" t="s">
        <v>0</v>
      </c>
      <c r="C11" t="s">
        <v>1</v>
      </c>
      <c r="D11" s="8" t="s">
        <v>8</v>
      </c>
      <c r="E11" t="s">
        <v>2</v>
      </c>
      <c r="F11" s="23" t="s">
        <v>9</v>
      </c>
      <c r="G11" s="29" t="s">
        <v>10</v>
      </c>
      <c r="H11" s="37" t="s">
        <v>11</v>
      </c>
      <c r="I11" s="37" t="s">
        <v>12</v>
      </c>
      <c r="J11" s="45" t="s">
        <v>13</v>
      </c>
      <c r="K11" s="37" t="s">
        <v>14</v>
      </c>
      <c r="L11" s="10" t="s">
        <v>9</v>
      </c>
      <c r="M11" s="1" t="s">
        <v>10</v>
      </c>
      <c r="N11" s="37" t="s">
        <v>11</v>
      </c>
      <c r="O11" s="37" t="s">
        <v>12</v>
      </c>
      <c r="P11" s="45" t="s">
        <v>13</v>
      </c>
      <c r="Q11" s="10" t="s">
        <v>9</v>
      </c>
      <c r="R11" s="1" t="s">
        <v>10</v>
      </c>
      <c r="S11" s="37" t="s">
        <v>11</v>
      </c>
      <c r="T11" s="37" t="s">
        <v>12</v>
      </c>
      <c r="U11" s="45" t="s">
        <v>13</v>
      </c>
      <c r="V11" s="10" t="s">
        <v>9</v>
      </c>
      <c r="W11" s="1" t="s">
        <v>10</v>
      </c>
      <c r="X11" s="37" t="s">
        <v>11</v>
      </c>
      <c r="Y11" s="37" t="s">
        <v>12</v>
      </c>
      <c r="Z11" s="45" t="s">
        <v>13</v>
      </c>
      <c r="AA11" s="10" t="s">
        <v>9</v>
      </c>
      <c r="AB11" s="2" t="s">
        <v>10</v>
      </c>
    </row>
    <row r="12" spans="1:30" x14ac:dyDescent="0.35">
      <c r="A12" s="8">
        <v>104</v>
      </c>
      <c r="B12" s="8" t="e">
        <v>#N/A</v>
      </c>
      <c r="C12" t="s">
        <v>40</v>
      </c>
      <c r="D12" t="s">
        <v>41</v>
      </c>
      <c r="E12" t="s">
        <v>42</v>
      </c>
      <c r="F12" s="25">
        <v>49.975000000000001</v>
      </c>
      <c r="G12" s="26">
        <v>1</v>
      </c>
      <c r="H12" s="38">
        <v>4.75</v>
      </c>
      <c r="I12" s="38">
        <v>9.2249999999999996</v>
      </c>
      <c r="J12" s="38">
        <v>0</v>
      </c>
      <c r="K12" s="38">
        <v>0.5</v>
      </c>
      <c r="L12" s="12">
        <v>14.475</v>
      </c>
      <c r="M12" s="21">
        <v>3</v>
      </c>
      <c r="N12" s="38">
        <v>4</v>
      </c>
      <c r="O12" s="38">
        <v>8.5</v>
      </c>
      <c r="P12" s="38">
        <v>0</v>
      </c>
      <c r="Q12" s="12">
        <v>12.5</v>
      </c>
      <c r="R12" s="21">
        <v>2</v>
      </c>
      <c r="S12" s="38">
        <v>4.5</v>
      </c>
      <c r="T12" s="38">
        <v>6.5</v>
      </c>
      <c r="U12" s="38">
        <v>0</v>
      </c>
      <c r="V12" s="12">
        <v>11</v>
      </c>
      <c r="W12" s="21">
        <v>3</v>
      </c>
      <c r="X12" s="38">
        <v>3.7</v>
      </c>
      <c r="Y12" s="38">
        <v>8.3000000000000007</v>
      </c>
      <c r="Z12" s="47">
        <v>0</v>
      </c>
      <c r="AA12" s="12">
        <v>12</v>
      </c>
      <c r="AB12" s="21">
        <v>1</v>
      </c>
    </row>
    <row r="13" spans="1:30" x14ac:dyDescent="0.35">
      <c r="A13" s="8">
        <v>106</v>
      </c>
      <c r="B13" s="8" t="e">
        <v>#N/A</v>
      </c>
      <c r="C13" t="s">
        <v>43</v>
      </c>
      <c r="D13" t="s">
        <v>41</v>
      </c>
      <c r="E13" t="s">
        <v>37</v>
      </c>
      <c r="F13" s="25">
        <v>47.774999999999999</v>
      </c>
      <c r="G13" s="26">
        <v>4</v>
      </c>
      <c r="H13" s="38">
        <v>4.25</v>
      </c>
      <c r="I13" s="38">
        <v>9.5249999999999986</v>
      </c>
      <c r="J13" s="38">
        <v>0</v>
      </c>
      <c r="K13" s="38">
        <v>0.5</v>
      </c>
      <c r="L13" s="12">
        <v>14.275</v>
      </c>
      <c r="M13" s="21">
        <v>5</v>
      </c>
      <c r="N13" s="38">
        <v>4</v>
      </c>
      <c r="O13" s="38">
        <v>6.95</v>
      </c>
      <c r="P13" s="38">
        <v>0</v>
      </c>
      <c r="Q13" s="12">
        <v>10.95</v>
      </c>
      <c r="R13" s="21">
        <v>6</v>
      </c>
      <c r="S13" s="38">
        <v>4.2</v>
      </c>
      <c r="T13" s="38">
        <v>6.65</v>
      </c>
      <c r="U13" s="38">
        <v>0</v>
      </c>
      <c r="V13" s="12">
        <v>10.85</v>
      </c>
      <c r="W13" s="21">
        <v>4</v>
      </c>
      <c r="X13" s="38">
        <v>3.4</v>
      </c>
      <c r="Y13" s="38">
        <v>8.3000000000000007</v>
      </c>
      <c r="Z13" s="47">
        <v>0</v>
      </c>
      <c r="AA13" s="12">
        <v>11.7</v>
      </c>
      <c r="AB13" s="21">
        <v>2</v>
      </c>
    </row>
    <row r="14" spans="1:30" x14ac:dyDescent="0.35">
      <c r="A14" s="8">
        <v>107</v>
      </c>
      <c r="B14" s="8" t="e">
        <v>#N/A</v>
      </c>
      <c r="C14" t="s">
        <v>44</v>
      </c>
      <c r="D14" t="s">
        <v>41</v>
      </c>
      <c r="E14" t="s">
        <v>37</v>
      </c>
      <c r="F14" s="25">
        <v>31.15</v>
      </c>
      <c r="G14" s="26">
        <v>8</v>
      </c>
      <c r="H14" s="38">
        <v>0</v>
      </c>
      <c r="I14" s="38">
        <v>0</v>
      </c>
      <c r="J14" s="38">
        <v>0</v>
      </c>
      <c r="K14" s="38">
        <v>0</v>
      </c>
      <c r="L14" s="12">
        <v>0</v>
      </c>
      <c r="M14" s="21">
        <v>8</v>
      </c>
      <c r="N14" s="38">
        <v>4</v>
      </c>
      <c r="O14" s="38">
        <v>7.25</v>
      </c>
      <c r="P14" s="38">
        <v>0</v>
      </c>
      <c r="Q14" s="12">
        <v>11.25</v>
      </c>
      <c r="R14" s="21">
        <v>4</v>
      </c>
      <c r="S14" s="38">
        <v>3.4</v>
      </c>
      <c r="T14" s="38">
        <v>6.2</v>
      </c>
      <c r="U14" s="38">
        <v>0</v>
      </c>
      <c r="V14" s="12">
        <v>9.6</v>
      </c>
      <c r="W14" s="21">
        <v>7</v>
      </c>
      <c r="X14" s="38">
        <v>3.4</v>
      </c>
      <c r="Y14" s="38">
        <v>6.9</v>
      </c>
      <c r="Z14" s="47">
        <v>0</v>
      </c>
      <c r="AA14" s="12">
        <v>10.3</v>
      </c>
      <c r="AB14" s="21">
        <v>8</v>
      </c>
    </row>
    <row r="15" spans="1:30" x14ac:dyDescent="0.35">
      <c r="A15" s="8">
        <v>108</v>
      </c>
      <c r="B15" s="8" t="e">
        <v>#N/A</v>
      </c>
      <c r="C15" t="s">
        <v>45</v>
      </c>
      <c r="D15" t="s">
        <v>41</v>
      </c>
      <c r="E15" t="s">
        <v>37</v>
      </c>
      <c r="F15" s="25">
        <v>36.024999999999999</v>
      </c>
      <c r="G15" s="26">
        <v>7</v>
      </c>
      <c r="H15" s="38">
        <v>4.25</v>
      </c>
      <c r="I15" s="38">
        <v>9.375</v>
      </c>
      <c r="J15" s="38">
        <v>0</v>
      </c>
      <c r="K15" s="38">
        <v>0.5</v>
      </c>
      <c r="L15" s="12">
        <v>14.125</v>
      </c>
      <c r="M15" s="21">
        <v>6</v>
      </c>
      <c r="N15" s="38">
        <v>2.8</v>
      </c>
      <c r="O15" s="38">
        <v>7.8</v>
      </c>
      <c r="P15" s="38">
        <v>0</v>
      </c>
      <c r="Q15" s="12">
        <v>10.6</v>
      </c>
      <c r="R15" s="21">
        <v>7</v>
      </c>
      <c r="S15" s="38">
        <v>0</v>
      </c>
      <c r="T15" s="38">
        <v>0</v>
      </c>
      <c r="U15" s="38">
        <v>0</v>
      </c>
      <c r="V15" s="12">
        <v>0</v>
      </c>
      <c r="W15" s="21">
        <v>8</v>
      </c>
      <c r="X15" s="38">
        <v>3.4</v>
      </c>
      <c r="Y15" s="38">
        <v>7.9</v>
      </c>
      <c r="Z15" s="47">
        <v>0</v>
      </c>
      <c r="AA15" s="12">
        <v>11.3</v>
      </c>
      <c r="AB15" s="21">
        <v>4</v>
      </c>
    </row>
    <row r="16" spans="1:30" x14ac:dyDescent="0.35">
      <c r="A16" s="8">
        <v>109</v>
      </c>
      <c r="B16" s="8" t="e">
        <v>#N/A</v>
      </c>
      <c r="C16" t="s">
        <v>46</v>
      </c>
      <c r="D16" t="s">
        <v>41</v>
      </c>
      <c r="E16" t="s">
        <v>39</v>
      </c>
      <c r="F16" s="25">
        <v>49.05</v>
      </c>
      <c r="G16" s="26">
        <v>2</v>
      </c>
      <c r="H16" s="38">
        <v>4.75</v>
      </c>
      <c r="I16" s="38">
        <v>9.5500000000000007</v>
      </c>
      <c r="J16" s="38">
        <v>0</v>
      </c>
      <c r="K16" s="38">
        <v>0.5</v>
      </c>
      <c r="L16" s="12">
        <v>14.8</v>
      </c>
      <c r="M16" s="21">
        <v>1</v>
      </c>
      <c r="N16" s="38">
        <v>4.3</v>
      </c>
      <c r="O16" s="38">
        <v>8.4</v>
      </c>
      <c r="P16" s="38">
        <v>0</v>
      </c>
      <c r="Q16" s="12">
        <v>12.7</v>
      </c>
      <c r="R16" s="21">
        <v>1</v>
      </c>
      <c r="S16" s="38">
        <v>4</v>
      </c>
      <c r="T16" s="38">
        <v>6.15</v>
      </c>
      <c r="U16" s="38">
        <v>0</v>
      </c>
      <c r="V16" s="12">
        <v>10.15</v>
      </c>
      <c r="W16" s="21">
        <v>5</v>
      </c>
      <c r="X16" s="38">
        <v>3.4</v>
      </c>
      <c r="Y16" s="38">
        <v>8</v>
      </c>
      <c r="Z16" s="47">
        <v>0</v>
      </c>
      <c r="AA16" s="12">
        <v>11.4</v>
      </c>
      <c r="AB16" s="21">
        <v>3</v>
      </c>
    </row>
    <row r="17" spans="1:28" x14ac:dyDescent="0.35">
      <c r="A17" s="8">
        <v>110</v>
      </c>
      <c r="B17" s="8" t="e">
        <v>#N/A</v>
      </c>
      <c r="C17" t="s">
        <v>47</v>
      </c>
      <c r="D17" t="s">
        <v>41</v>
      </c>
      <c r="E17" t="s">
        <v>39</v>
      </c>
      <c r="F17" s="25">
        <v>0</v>
      </c>
      <c r="G17" s="26">
        <v>99</v>
      </c>
      <c r="H17" s="38">
        <v>0</v>
      </c>
      <c r="I17" s="38">
        <v>0</v>
      </c>
      <c r="J17" s="38">
        <v>0</v>
      </c>
      <c r="K17" s="38">
        <v>0</v>
      </c>
      <c r="L17" s="12">
        <v>0</v>
      </c>
      <c r="M17" s="21">
        <v>8</v>
      </c>
      <c r="N17" s="38">
        <v>0</v>
      </c>
      <c r="O17" s="38">
        <v>0</v>
      </c>
      <c r="P17" s="38">
        <v>0</v>
      </c>
      <c r="Q17" s="12">
        <v>0</v>
      </c>
      <c r="R17" s="21">
        <v>9</v>
      </c>
      <c r="S17" s="38">
        <v>0</v>
      </c>
      <c r="T17" s="38">
        <v>0</v>
      </c>
      <c r="U17" s="38">
        <v>0</v>
      </c>
      <c r="V17" s="12">
        <v>0</v>
      </c>
      <c r="W17" s="21">
        <v>8</v>
      </c>
      <c r="X17" s="38">
        <v>0</v>
      </c>
      <c r="Y17" s="38">
        <v>0</v>
      </c>
      <c r="Z17" s="47">
        <v>0</v>
      </c>
      <c r="AA17" s="12">
        <v>0</v>
      </c>
      <c r="AB17" s="21">
        <v>9</v>
      </c>
    </row>
    <row r="18" spans="1:28" x14ac:dyDescent="0.35">
      <c r="A18" s="8">
        <v>111</v>
      </c>
      <c r="B18" s="8" t="e">
        <v>#N/A</v>
      </c>
      <c r="C18" t="s">
        <v>48</v>
      </c>
      <c r="D18" t="s">
        <v>41</v>
      </c>
      <c r="E18" t="s">
        <v>39</v>
      </c>
      <c r="F18" s="25">
        <v>0</v>
      </c>
      <c r="G18" s="26">
        <v>99</v>
      </c>
      <c r="H18" s="38">
        <v>0</v>
      </c>
      <c r="I18" s="38">
        <v>0</v>
      </c>
      <c r="J18" s="38">
        <v>0</v>
      </c>
      <c r="K18" s="38">
        <v>0</v>
      </c>
      <c r="L18" s="12">
        <v>0</v>
      </c>
      <c r="M18" s="21">
        <v>8</v>
      </c>
      <c r="N18" s="38">
        <v>0</v>
      </c>
      <c r="O18" s="38">
        <v>0</v>
      </c>
      <c r="P18" s="38">
        <v>0</v>
      </c>
      <c r="Q18" s="12">
        <v>0</v>
      </c>
      <c r="R18" s="21">
        <v>9</v>
      </c>
      <c r="S18" s="38">
        <v>0</v>
      </c>
      <c r="T18" s="38">
        <v>0</v>
      </c>
      <c r="U18" s="38">
        <v>0</v>
      </c>
      <c r="V18" s="12">
        <v>0</v>
      </c>
      <c r="W18" s="21">
        <v>8</v>
      </c>
      <c r="X18" s="38">
        <v>0</v>
      </c>
      <c r="Y18" s="38">
        <v>0</v>
      </c>
      <c r="Z18" s="47">
        <v>0</v>
      </c>
      <c r="AA18" s="12">
        <v>0</v>
      </c>
      <c r="AB18" s="21">
        <v>9</v>
      </c>
    </row>
    <row r="19" spans="1:28" x14ac:dyDescent="0.35">
      <c r="A19" s="8">
        <v>112</v>
      </c>
      <c r="B19" s="8" t="e">
        <v>#N/A</v>
      </c>
      <c r="C19" t="s">
        <v>49</v>
      </c>
      <c r="D19" t="s">
        <v>41</v>
      </c>
      <c r="E19" t="s">
        <v>50</v>
      </c>
      <c r="F19" s="25">
        <v>46.524999999999999</v>
      </c>
      <c r="G19" s="26">
        <v>5</v>
      </c>
      <c r="H19" s="38">
        <v>4.75</v>
      </c>
      <c r="I19" s="38">
        <v>9.0749999999999993</v>
      </c>
      <c r="J19" s="38">
        <v>0</v>
      </c>
      <c r="K19" s="38">
        <v>0.5</v>
      </c>
      <c r="L19" s="12">
        <v>14.324999999999999</v>
      </c>
      <c r="M19" s="21">
        <v>4</v>
      </c>
      <c r="N19" s="38">
        <v>3.7</v>
      </c>
      <c r="O19" s="38">
        <v>6.25</v>
      </c>
      <c r="P19" s="38">
        <v>0</v>
      </c>
      <c r="Q19" s="12">
        <v>9.9499999999999993</v>
      </c>
      <c r="R19" s="21">
        <v>8</v>
      </c>
      <c r="S19" s="38">
        <v>4.8</v>
      </c>
      <c r="T19" s="38">
        <v>6.65</v>
      </c>
      <c r="U19" s="38">
        <v>0</v>
      </c>
      <c r="V19" s="12">
        <v>11.45</v>
      </c>
      <c r="W19" s="21">
        <v>2</v>
      </c>
      <c r="X19" s="38">
        <v>3.4</v>
      </c>
      <c r="Y19" s="38">
        <v>7.4</v>
      </c>
      <c r="Z19" s="47">
        <v>0</v>
      </c>
      <c r="AA19" s="12">
        <v>10.8</v>
      </c>
      <c r="AB19" s="21">
        <v>5</v>
      </c>
    </row>
    <row r="20" spans="1:28" x14ac:dyDescent="0.35">
      <c r="A20" s="8">
        <v>114</v>
      </c>
      <c r="B20" s="8" t="e">
        <v>#N/A</v>
      </c>
      <c r="C20" t="s">
        <v>51</v>
      </c>
      <c r="D20" t="s">
        <v>52</v>
      </c>
      <c r="E20" t="s">
        <v>39</v>
      </c>
      <c r="F20" s="25">
        <v>48.5</v>
      </c>
      <c r="G20" s="26">
        <v>3</v>
      </c>
      <c r="H20" s="38">
        <v>4.75</v>
      </c>
      <c r="I20" s="38">
        <v>8.8000000000000007</v>
      </c>
      <c r="J20" s="38">
        <v>0</v>
      </c>
      <c r="K20" s="38">
        <v>0.5</v>
      </c>
      <c r="L20" s="12">
        <v>14.05</v>
      </c>
      <c r="M20" s="21">
        <v>7</v>
      </c>
      <c r="N20" s="38">
        <v>4</v>
      </c>
      <c r="O20" s="38">
        <v>8.3000000000000007</v>
      </c>
      <c r="P20" s="38">
        <v>0</v>
      </c>
      <c r="Q20" s="12">
        <v>12.3</v>
      </c>
      <c r="R20" s="21">
        <v>3</v>
      </c>
      <c r="S20" s="38">
        <v>5.0999999999999996</v>
      </c>
      <c r="T20" s="38">
        <v>6.7</v>
      </c>
      <c r="U20" s="38">
        <v>0</v>
      </c>
      <c r="V20" s="12">
        <v>11.8</v>
      </c>
      <c r="W20" s="21">
        <v>1</v>
      </c>
      <c r="X20" s="38">
        <v>3.1</v>
      </c>
      <c r="Y20" s="38">
        <v>7.25</v>
      </c>
      <c r="Z20" s="47">
        <v>0</v>
      </c>
      <c r="AA20" s="12">
        <v>10.35</v>
      </c>
      <c r="AB20" s="21">
        <v>7</v>
      </c>
    </row>
    <row r="21" spans="1:28" x14ac:dyDescent="0.35">
      <c r="A21" s="8">
        <v>115</v>
      </c>
      <c r="B21" s="8" t="e">
        <v>#N/A</v>
      </c>
      <c r="C21" t="s">
        <v>53</v>
      </c>
      <c r="D21" t="s">
        <v>52</v>
      </c>
      <c r="E21" t="s">
        <v>39</v>
      </c>
      <c r="F21" s="25">
        <v>46.274999999999999</v>
      </c>
      <c r="G21" s="26">
        <v>6</v>
      </c>
      <c r="H21" s="38">
        <v>4.75</v>
      </c>
      <c r="I21" s="38">
        <v>9.4250000000000007</v>
      </c>
      <c r="J21" s="38">
        <v>0</v>
      </c>
      <c r="K21" s="38">
        <v>0.5</v>
      </c>
      <c r="L21" s="12">
        <v>14.675000000000001</v>
      </c>
      <c r="M21" s="21">
        <v>2</v>
      </c>
      <c r="N21" s="38">
        <v>4.3</v>
      </c>
      <c r="O21" s="38">
        <v>6.85</v>
      </c>
      <c r="P21" s="38">
        <v>0</v>
      </c>
      <c r="Q21" s="12">
        <v>11.15</v>
      </c>
      <c r="R21" s="21">
        <v>5</v>
      </c>
      <c r="S21" s="38">
        <v>3.6</v>
      </c>
      <c r="T21" s="38">
        <v>6.4</v>
      </c>
      <c r="U21" s="38">
        <v>0</v>
      </c>
      <c r="V21" s="12">
        <v>10</v>
      </c>
      <c r="W21" s="21">
        <v>6</v>
      </c>
      <c r="X21" s="38">
        <v>3.4</v>
      </c>
      <c r="Y21" s="38">
        <v>7.05</v>
      </c>
      <c r="Z21" s="47">
        <v>0</v>
      </c>
      <c r="AA21" s="12">
        <v>10.45</v>
      </c>
      <c r="AB21" s="21">
        <v>6</v>
      </c>
    </row>
    <row r="22" spans="1:28" x14ac:dyDescent="0.35">
      <c r="A22" s="44"/>
      <c r="F22" s="25"/>
      <c r="G22" s="26"/>
      <c r="H22" s="38"/>
      <c r="I22" s="38"/>
      <c r="J22" s="38"/>
      <c r="K22" s="38"/>
      <c r="L22" s="12"/>
      <c r="M22" s="21"/>
      <c r="N22" s="38"/>
      <c r="O22" s="38"/>
      <c r="P22" s="38"/>
      <c r="Q22" s="12"/>
      <c r="R22" s="21"/>
      <c r="S22" s="38"/>
      <c r="T22" s="38"/>
      <c r="U22" s="38"/>
      <c r="V22" s="12"/>
      <c r="W22" s="21"/>
      <c r="X22" s="38"/>
      <c r="Y22" s="38"/>
      <c r="Z22" s="47"/>
      <c r="AA22" s="12"/>
      <c r="AB22"/>
    </row>
    <row r="23" spans="1:28" x14ac:dyDescent="0.35">
      <c r="F23" s="25"/>
      <c r="G23" s="26"/>
      <c r="H23" s="38"/>
      <c r="I23" s="38"/>
      <c r="J23" s="38"/>
      <c r="K23" s="38"/>
      <c r="L23" s="12"/>
      <c r="M23" s="21"/>
      <c r="N23" s="38"/>
      <c r="O23" s="38"/>
      <c r="P23" s="38"/>
      <c r="Q23" s="12"/>
      <c r="R23" s="21"/>
      <c r="S23" s="38"/>
      <c r="T23" s="38"/>
      <c r="U23" s="38"/>
      <c r="V23" s="12"/>
      <c r="W23" s="21"/>
      <c r="X23" s="38"/>
      <c r="Y23" s="38"/>
      <c r="Z23" s="47"/>
      <c r="AA23" s="12"/>
      <c r="AB23"/>
    </row>
    <row r="24" spans="1:28" x14ac:dyDescent="0.35">
      <c r="F24" s="25"/>
      <c r="G24" s="26"/>
      <c r="H24" s="38"/>
      <c r="I24" s="38"/>
      <c r="J24" s="38"/>
      <c r="K24" s="38"/>
      <c r="L24" s="12"/>
      <c r="M24" s="21"/>
      <c r="N24" s="38"/>
      <c r="O24" s="38"/>
      <c r="P24" s="38"/>
      <c r="Q24" s="12"/>
      <c r="R24" s="21"/>
      <c r="S24" s="38"/>
      <c r="T24" s="38"/>
      <c r="U24" s="38"/>
      <c r="V24" s="12"/>
      <c r="W24" s="21"/>
      <c r="X24" s="38"/>
      <c r="Y24" s="38"/>
      <c r="Z24" s="47"/>
      <c r="AA24" s="12"/>
      <c r="AB24"/>
    </row>
    <row r="25" spans="1:28" x14ac:dyDescent="0.35">
      <c r="F25" s="25"/>
      <c r="G25" s="26"/>
      <c r="H25" s="38"/>
      <c r="I25" s="38"/>
      <c r="J25" s="38"/>
      <c r="K25" s="38"/>
      <c r="L25" s="12"/>
      <c r="M25" s="21"/>
      <c r="N25" s="38"/>
      <c r="O25" s="38"/>
      <c r="P25" s="38"/>
      <c r="Q25" s="12"/>
      <c r="R25" s="21"/>
      <c r="S25" s="38"/>
      <c r="T25" s="38"/>
      <c r="U25" s="38"/>
      <c r="V25" s="12"/>
      <c r="W25" s="21"/>
      <c r="X25" s="38"/>
      <c r="Y25" s="38"/>
      <c r="Z25" s="47"/>
      <c r="AA25" s="12"/>
      <c r="AB25"/>
    </row>
    <row r="26" spans="1:28" x14ac:dyDescent="0.35">
      <c r="A26" s="44"/>
      <c r="F26" s="25"/>
      <c r="G26" s="26"/>
      <c r="H26" s="38"/>
      <c r="I26" s="38"/>
      <c r="J26" s="38"/>
      <c r="K26" s="38"/>
      <c r="L26" s="12"/>
      <c r="M26" s="21"/>
      <c r="N26" s="38"/>
      <c r="O26" s="38"/>
      <c r="P26" s="38"/>
      <c r="Q26" s="12"/>
      <c r="R26" s="21"/>
      <c r="S26" s="38"/>
      <c r="T26" s="38"/>
      <c r="U26" s="38"/>
      <c r="V26" s="12"/>
      <c r="W26" s="21"/>
      <c r="X26" s="38"/>
      <c r="Y26" s="38"/>
      <c r="Z26" s="47"/>
      <c r="AA26" s="12"/>
      <c r="AB26"/>
    </row>
    <row r="27" spans="1:28" x14ac:dyDescent="0.35">
      <c r="A27" s="44"/>
      <c r="F27" s="25"/>
      <c r="G27" s="26"/>
      <c r="H27" s="38"/>
      <c r="I27" s="38"/>
      <c r="J27" s="38"/>
      <c r="K27" s="38"/>
      <c r="L27" s="12"/>
      <c r="M27" s="21"/>
      <c r="N27" s="38"/>
      <c r="O27" s="38"/>
      <c r="P27" s="38"/>
      <c r="Q27" s="12"/>
      <c r="R27" s="21"/>
      <c r="S27" s="38"/>
      <c r="T27" s="38"/>
      <c r="U27" s="38"/>
      <c r="V27" s="12"/>
      <c r="W27" s="21"/>
      <c r="X27" s="38"/>
      <c r="Y27" s="38"/>
      <c r="Z27" s="47"/>
      <c r="AA27" s="12"/>
      <c r="AB27"/>
    </row>
    <row r="28" spans="1:28" x14ac:dyDescent="0.35">
      <c r="F28" s="25"/>
      <c r="G28" s="26"/>
      <c r="H28" s="38"/>
      <c r="I28" s="38"/>
      <c r="J28" s="38"/>
      <c r="K28" s="38"/>
      <c r="L28" s="12"/>
      <c r="M28" s="21"/>
      <c r="N28" s="38"/>
      <c r="O28" s="38"/>
      <c r="P28" s="38"/>
      <c r="Q28" s="12"/>
      <c r="R28" s="21"/>
      <c r="S28" s="38"/>
      <c r="T28" s="38"/>
      <c r="U28" s="38"/>
      <c r="V28" s="12"/>
      <c r="W28" s="21"/>
      <c r="X28" s="38"/>
      <c r="Y28" s="38"/>
      <c r="Z28" s="47"/>
      <c r="AA28" s="12"/>
      <c r="AB28"/>
    </row>
    <row r="29" spans="1:28" x14ac:dyDescent="0.35">
      <c r="A29" s="44"/>
      <c r="F29" s="25"/>
      <c r="G29" s="26"/>
      <c r="H29" s="38"/>
      <c r="I29" s="38"/>
      <c r="J29" s="38"/>
      <c r="K29" s="38"/>
      <c r="L29" s="12"/>
      <c r="M29" s="21"/>
      <c r="N29" s="38"/>
      <c r="O29" s="38"/>
      <c r="P29" s="38"/>
      <c r="Q29" s="12"/>
      <c r="R29" s="21"/>
      <c r="S29" s="38"/>
      <c r="T29" s="38"/>
      <c r="U29" s="38"/>
      <c r="V29" s="12"/>
      <c r="W29" s="21"/>
      <c r="X29" s="38"/>
      <c r="Y29" s="38"/>
      <c r="Z29" s="47"/>
      <c r="AA29" s="12"/>
      <c r="AB29" s="13"/>
    </row>
    <row r="30" spans="1:28" x14ac:dyDescent="0.35">
      <c r="F30" s="25"/>
      <c r="G30" s="26"/>
      <c r="H30" s="38"/>
      <c r="I30" s="38"/>
      <c r="J30" s="38"/>
      <c r="K30" s="38"/>
      <c r="L30" s="12"/>
      <c r="M30" s="21"/>
      <c r="N30" s="38"/>
      <c r="O30" s="38"/>
      <c r="P30" s="38"/>
      <c r="Q30" s="12"/>
      <c r="R30" s="21"/>
      <c r="S30" s="38"/>
      <c r="T30" s="38"/>
      <c r="U30" s="38"/>
      <c r="V30" s="12"/>
      <c r="W30" s="21"/>
      <c r="X30" s="38"/>
      <c r="Y30" s="38"/>
      <c r="Z30" s="47"/>
      <c r="AA30" s="12"/>
      <c r="AB30" s="13"/>
    </row>
    <row r="31" spans="1:28" x14ac:dyDescent="0.35">
      <c r="F31" s="25"/>
      <c r="G31" s="26"/>
      <c r="H31" s="38"/>
      <c r="I31" s="38"/>
      <c r="J31" s="38"/>
      <c r="K31" s="38"/>
      <c r="L31" s="12"/>
      <c r="M31" s="21"/>
      <c r="N31" s="38"/>
      <c r="O31" s="38"/>
      <c r="P31" s="38"/>
      <c r="Q31" s="12"/>
      <c r="R31" s="21"/>
      <c r="S31" s="38"/>
      <c r="T31" s="38"/>
      <c r="U31" s="38"/>
      <c r="V31" s="12"/>
      <c r="W31" s="21"/>
      <c r="X31" s="38"/>
      <c r="Y31" s="38"/>
      <c r="Z31" s="47"/>
      <c r="AA31" s="12"/>
      <c r="AB31" s="13"/>
    </row>
    <row r="32" spans="1:28" x14ac:dyDescent="0.35">
      <c r="F32" s="25"/>
      <c r="G32" s="26"/>
      <c r="H32" s="38"/>
      <c r="I32" s="38"/>
      <c r="J32" s="38"/>
      <c r="K32" s="38"/>
      <c r="L32" s="12"/>
      <c r="M32" s="21"/>
      <c r="N32" s="38"/>
      <c r="O32" s="38"/>
      <c r="P32" s="38"/>
      <c r="Q32" s="12"/>
      <c r="R32" s="21"/>
      <c r="S32" s="38"/>
      <c r="T32" s="38"/>
      <c r="U32" s="38"/>
      <c r="V32" s="12"/>
      <c r="W32" s="21"/>
      <c r="X32" s="38"/>
      <c r="Y32" s="38"/>
      <c r="Z32" s="47"/>
      <c r="AA32" s="12"/>
      <c r="AB32" s="13"/>
    </row>
    <row r="33" spans="1:28" x14ac:dyDescent="0.35">
      <c r="A33" s="44"/>
      <c r="B33" s="44"/>
      <c r="C33" s="13"/>
      <c r="D33" s="13"/>
      <c r="E33" s="13"/>
      <c r="F33" s="14"/>
      <c r="G33" s="22"/>
      <c r="H33" s="39"/>
      <c r="I33" s="39"/>
      <c r="J33" s="39"/>
      <c r="K33" s="39"/>
      <c r="L33" s="14"/>
      <c r="M33" s="34"/>
      <c r="N33" s="39"/>
      <c r="O33" s="39"/>
      <c r="P33" s="39"/>
      <c r="Q33" s="14"/>
      <c r="R33" s="34"/>
      <c r="S33" s="39"/>
      <c r="T33" s="39"/>
      <c r="U33" s="39"/>
      <c r="V33" s="14"/>
      <c r="W33" s="34"/>
      <c r="X33" s="39"/>
      <c r="Y33" s="39"/>
      <c r="Z33" s="48"/>
      <c r="AA33" s="14"/>
      <c r="AB33" s="13"/>
    </row>
    <row r="34" spans="1:28" x14ac:dyDescent="0.35">
      <c r="A34" s="44"/>
      <c r="B34" s="44"/>
      <c r="C34" s="13"/>
      <c r="D34" s="13"/>
      <c r="E34" s="13"/>
      <c r="F34" s="14"/>
      <c r="G34" s="22"/>
      <c r="H34" s="39"/>
      <c r="I34" s="39"/>
      <c r="J34" s="39"/>
      <c r="K34" s="39"/>
      <c r="L34" s="14"/>
      <c r="M34" s="34"/>
      <c r="N34" s="39"/>
      <c r="O34" s="39"/>
      <c r="P34" s="39"/>
      <c r="Q34" s="14"/>
      <c r="R34" s="34"/>
      <c r="S34" s="39"/>
      <c r="T34" s="39"/>
      <c r="U34" s="39"/>
      <c r="V34" s="14"/>
      <c r="W34" s="34"/>
      <c r="X34" s="39"/>
      <c r="Y34" s="39"/>
      <c r="Z34" s="48"/>
      <c r="AA34" s="14"/>
      <c r="AB34" s="13"/>
    </row>
    <row r="35" spans="1:28" x14ac:dyDescent="0.35">
      <c r="A35" s="44"/>
      <c r="B35" s="44"/>
      <c r="C35" s="13"/>
      <c r="D35" s="13"/>
      <c r="E35" s="13"/>
      <c r="F35" s="14"/>
      <c r="G35" s="22"/>
      <c r="H35" s="39"/>
      <c r="I35" s="39"/>
      <c r="J35" s="39"/>
      <c r="K35" s="39"/>
      <c r="L35" s="14"/>
      <c r="M35" s="34"/>
      <c r="N35" s="39"/>
      <c r="O35" s="39"/>
      <c r="P35" s="39"/>
      <c r="Q35" s="14"/>
      <c r="R35" s="34"/>
      <c r="S35" s="39"/>
      <c r="T35" s="39"/>
      <c r="U35" s="39"/>
      <c r="V35" s="14"/>
      <c r="W35" s="34"/>
      <c r="X35" s="39"/>
      <c r="Y35" s="39"/>
      <c r="Z35" s="48"/>
      <c r="AA35" s="14"/>
      <c r="AB35" s="13"/>
    </row>
    <row r="36" spans="1:28" x14ac:dyDescent="0.35">
      <c r="A36" s="44"/>
      <c r="B36" s="44"/>
      <c r="C36" s="13"/>
      <c r="D36" s="13"/>
      <c r="E36" s="13"/>
      <c r="F36" s="14"/>
      <c r="G36" s="22"/>
      <c r="H36" s="39"/>
      <c r="I36" s="39"/>
      <c r="J36" s="39"/>
      <c r="K36" s="39"/>
      <c r="L36" s="14"/>
      <c r="M36" s="34"/>
      <c r="N36" s="39"/>
      <c r="O36" s="39"/>
      <c r="P36" s="39"/>
      <c r="Q36" s="14"/>
      <c r="R36" s="34"/>
      <c r="S36" s="39"/>
      <c r="T36" s="39"/>
      <c r="U36" s="39"/>
      <c r="V36" s="14"/>
      <c r="W36" s="34"/>
      <c r="X36" s="39"/>
      <c r="Y36" s="39"/>
      <c r="Z36" s="48"/>
      <c r="AA36" s="14"/>
      <c r="AB36" s="13"/>
    </row>
    <row r="37" spans="1:28" x14ac:dyDescent="0.35">
      <c r="A37" s="44"/>
      <c r="B37" s="44"/>
      <c r="C37" s="13"/>
      <c r="D37" s="13"/>
      <c r="E37" s="13"/>
      <c r="F37" s="14"/>
      <c r="G37" s="22"/>
      <c r="H37" s="39"/>
      <c r="I37" s="39"/>
      <c r="J37" s="39"/>
      <c r="K37" s="39"/>
      <c r="L37" s="14"/>
      <c r="M37" s="34"/>
      <c r="N37" s="39"/>
      <c r="O37" s="39"/>
      <c r="P37" s="39"/>
      <c r="Q37" s="14"/>
      <c r="R37" s="34"/>
      <c r="S37" s="39"/>
      <c r="T37" s="39"/>
      <c r="U37" s="39"/>
      <c r="V37" s="14"/>
      <c r="W37" s="34"/>
      <c r="X37" s="39"/>
      <c r="Y37" s="39"/>
      <c r="Z37" s="48"/>
      <c r="AA37" s="14"/>
      <c r="AB37" s="13"/>
    </row>
    <row r="38" spans="1:28" x14ac:dyDescent="0.35">
      <c r="A38" s="44"/>
      <c r="B38" s="44"/>
      <c r="C38" s="13"/>
      <c r="D38" s="13"/>
      <c r="E38" s="13"/>
      <c r="F38" s="14"/>
      <c r="G38" s="22"/>
      <c r="H38" s="39"/>
      <c r="I38" s="39"/>
      <c r="J38" s="39"/>
      <c r="K38" s="39"/>
      <c r="L38" s="14"/>
      <c r="M38" s="34"/>
      <c r="N38" s="39"/>
      <c r="O38" s="39"/>
      <c r="P38" s="39"/>
      <c r="Q38" s="14"/>
      <c r="R38" s="34"/>
      <c r="S38" s="39"/>
      <c r="T38" s="39"/>
      <c r="U38" s="39"/>
      <c r="V38" s="14"/>
      <c r="W38" s="34"/>
      <c r="X38" s="39"/>
      <c r="Y38" s="39"/>
      <c r="Z38" s="48"/>
      <c r="AA38" s="14"/>
      <c r="AB38" s="13"/>
    </row>
    <row r="39" spans="1:28" x14ac:dyDescent="0.35">
      <c r="A39" s="44"/>
      <c r="B39" s="44"/>
      <c r="C39" s="13"/>
      <c r="D39" s="13"/>
      <c r="E39" s="13"/>
      <c r="F39" s="14"/>
      <c r="G39" s="22"/>
      <c r="H39" s="39"/>
      <c r="I39" s="39"/>
      <c r="J39" s="39"/>
      <c r="K39" s="39"/>
      <c r="L39" s="14"/>
      <c r="M39" s="34"/>
      <c r="N39" s="39"/>
      <c r="O39" s="39"/>
      <c r="P39" s="39"/>
      <c r="Q39" s="14"/>
      <c r="R39" s="34"/>
      <c r="S39" s="39"/>
      <c r="T39" s="39"/>
      <c r="U39" s="39"/>
      <c r="V39" s="14"/>
      <c r="W39" s="34"/>
      <c r="X39" s="39"/>
      <c r="Y39" s="39"/>
      <c r="Z39" s="48"/>
      <c r="AA39" s="14"/>
      <c r="AB39" s="13"/>
    </row>
    <row r="40" spans="1:28" x14ac:dyDescent="0.35">
      <c r="A40" s="44"/>
      <c r="B40" s="44"/>
      <c r="C40" s="13"/>
      <c r="D40" s="13"/>
      <c r="E40" s="13"/>
      <c r="F40" s="14"/>
      <c r="G40" s="22"/>
      <c r="H40" s="39"/>
      <c r="I40" s="39"/>
      <c r="J40" s="39"/>
      <c r="K40" s="39"/>
      <c r="L40" s="14"/>
      <c r="M40" s="34"/>
      <c r="N40" s="39"/>
      <c r="O40" s="39"/>
      <c r="P40" s="39"/>
      <c r="Q40" s="14"/>
      <c r="R40" s="34"/>
      <c r="S40" s="39"/>
      <c r="T40" s="39"/>
      <c r="U40" s="39"/>
      <c r="V40" s="14"/>
      <c r="W40" s="34"/>
      <c r="X40" s="39"/>
      <c r="Y40" s="39"/>
      <c r="Z40" s="48"/>
      <c r="AA40" s="14"/>
      <c r="AB40" s="13"/>
    </row>
    <row r="41" spans="1:28" x14ac:dyDescent="0.35">
      <c r="A41" s="44"/>
      <c r="B41" s="44"/>
      <c r="C41" s="13"/>
      <c r="D41" s="13"/>
      <c r="E41" s="13"/>
      <c r="F41" s="14"/>
      <c r="G41" s="22"/>
      <c r="H41" s="39"/>
      <c r="I41" s="39"/>
      <c r="J41" s="39"/>
      <c r="K41" s="39"/>
      <c r="L41" s="14"/>
      <c r="M41" s="34"/>
      <c r="N41" s="39"/>
      <c r="O41" s="39"/>
      <c r="P41" s="39"/>
      <c r="Q41" s="14"/>
      <c r="R41" s="34"/>
      <c r="S41" s="39"/>
      <c r="T41" s="39"/>
      <c r="U41" s="39"/>
      <c r="V41" s="14"/>
      <c r="W41" s="34"/>
      <c r="X41" s="39"/>
      <c r="Y41" s="39"/>
      <c r="Z41" s="48"/>
      <c r="AA41" s="14"/>
      <c r="AB41" s="13"/>
    </row>
    <row r="42" spans="1:28" x14ac:dyDescent="0.35">
      <c r="A42" s="44"/>
      <c r="B42" s="44"/>
      <c r="C42" s="13"/>
      <c r="D42" s="13"/>
      <c r="E42" s="13"/>
      <c r="F42" s="14"/>
      <c r="G42" s="22"/>
      <c r="H42" s="39"/>
      <c r="I42" s="39"/>
      <c r="J42" s="39"/>
      <c r="K42" s="39"/>
      <c r="L42" s="14"/>
      <c r="M42" s="34"/>
      <c r="N42" s="39"/>
      <c r="O42" s="39"/>
      <c r="P42" s="39"/>
      <c r="Q42" s="14"/>
      <c r="R42" s="34"/>
      <c r="S42" s="39"/>
      <c r="T42" s="39"/>
      <c r="U42" s="39"/>
      <c r="V42" s="14"/>
      <c r="W42" s="34"/>
      <c r="X42" s="39"/>
      <c r="Y42" s="39"/>
      <c r="Z42" s="48"/>
      <c r="AA42" s="14"/>
      <c r="AB42" s="13"/>
    </row>
    <row r="43" spans="1:28" x14ac:dyDescent="0.35">
      <c r="A43" s="44"/>
      <c r="B43" s="44"/>
      <c r="C43" s="13"/>
      <c r="D43" s="13"/>
      <c r="E43" s="13"/>
      <c r="F43" s="14"/>
      <c r="G43" s="22"/>
      <c r="H43" s="39"/>
      <c r="I43" s="39"/>
      <c r="J43" s="39"/>
      <c r="K43" s="39"/>
      <c r="L43" s="14"/>
      <c r="M43" s="34"/>
      <c r="N43" s="39"/>
      <c r="O43" s="39"/>
      <c r="P43" s="39"/>
      <c r="Q43" s="14"/>
      <c r="R43" s="34"/>
      <c r="S43" s="39"/>
      <c r="T43" s="39"/>
      <c r="U43" s="39"/>
      <c r="V43" s="14"/>
      <c r="W43" s="34"/>
      <c r="X43" s="39"/>
      <c r="Y43" s="39"/>
      <c r="Z43" s="48"/>
      <c r="AA43" s="14"/>
      <c r="AB43" s="13"/>
    </row>
    <row r="44" spans="1:28" x14ac:dyDescent="0.35">
      <c r="A44" s="44"/>
      <c r="B44" s="44"/>
      <c r="C44" s="13"/>
      <c r="D44" s="13"/>
      <c r="E44" s="13"/>
      <c r="F44" s="14"/>
      <c r="G44" s="22"/>
      <c r="H44" s="39"/>
      <c r="I44" s="39"/>
      <c r="J44" s="39"/>
      <c r="K44" s="39"/>
      <c r="L44" s="14"/>
      <c r="M44" s="34"/>
      <c r="N44" s="39"/>
      <c r="O44" s="39"/>
      <c r="P44" s="39"/>
      <c r="Q44" s="14"/>
      <c r="R44" s="34"/>
      <c r="S44" s="39"/>
      <c r="T44" s="39"/>
      <c r="U44" s="39"/>
      <c r="V44" s="14"/>
      <c r="W44" s="34"/>
      <c r="X44" s="39"/>
      <c r="Y44" s="39"/>
      <c r="Z44" s="48"/>
      <c r="AA44" s="14"/>
      <c r="AB44" s="13"/>
    </row>
    <row r="45" spans="1:28" x14ac:dyDescent="0.35">
      <c r="A45" s="44"/>
      <c r="B45" s="44"/>
      <c r="C45" s="13"/>
      <c r="D45" s="13"/>
      <c r="E45" s="13"/>
      <c r="F45" s="14"/>
      <c r="G45" s="22"/>
      <c r="H45" s="39"/>
      <c r="I45" s="39"/>
      <c r="J45" s="39"/>
      <c r="K45" s="39"/>
      <c r="L45" s="14"/>
      <c r="M45" s="34"/>
      <c r="N45" s="39"/>
      <c r="O45" s="39"/>
      <c r="P45" s="39"/>
      <c r="Q45" s="14"/>
      <c r="R45" s="34"/>
      <c r="S45" s="39"/>
      <c r="T45" s="39"/>
      <c r="U45" s="39"/>
      <c r="V45" s="14"/>
      <c r="W45" s="34"/>
      <c r="X45" s="39"/>
      <c r="Y45" s="39"/>
      <c r="Z45" s="48"/>
      <c r="AA45" s="14"/>
      <c r="AB45" s="13"/>
    </row>
    <row r="46" spans="1:28" x14ac:dyDescent="0.35">
      <c r="A46" s="44"/>
      <c r="B46" s="44"/>
      <c r="C46" s="13"/>
      <c r="D46" s="13"/>
      <c r="E46" s="13"/>
      <c r="F46" s="14"/>
      <c r="G46" s="22"/>
      <c r="H46" s="39"/>
      <c r="I46" s="39"/>
      <c r="J46" s="39"/>
      <c r="K46" s="39"/>
      <c r="L46" s="14"/>
      <c r="M46" s="34"/>
      <c r="N46" s="39"/>
      <c r="O46" s="39"/>
      <c r="P46" s="39"/>
      <c r="Q46" s="14"/>
      <c r="R46" s="34"/>
      <c r="S46" s="39"/>
      <c r="T46" s="39"/>
      <c r="U46" s="39"/>
      <c r="V46" s="14"/>
      <c r="W46" s="34"/>
      <c r="X46" s="39"/>
      <c r="Y46" s="39"/>
      <c r="Z46" s="48"/>
      <c r="AA46" s="14"/>
      <c r="AB46" s="13"/>
    </row>
    <row r="47" spans="1:28" x14ac:dyDescent="0.35">
      <c r="A47" s="44"/>
      <c r="B47" s="44"/>
      <c r="C47" s="13"/>
      <c r="D47" s="13"/>
      <c r="E47" s="13"/>
      <c r="F47" s="14"/>
      <c r="G47" s="22"/>
      <c r="H47" s="39"/>
      <c r="I47" s="39"/>
      <c r="J47" s="39"/>
      <c r="K47" s="39"/>
      <c r="L47" s="14"/>
      <c r="M47" s="34"/>
      <c r="N47" s="39"/>
      <c r="O47" s="39"/>
      <c r="P47" s="39"/>
      <c r="Q47" s="14"/>
      <c r="R47" s="34"/>
      <c r="S47" s="39"/>
      <c r="T47" s="39"/>
      <c r="U47" s="39"/>
      <c r="V47" s="14"/>
      <c r="W47" s="34"/>
      <c r="X47" s="39"/>
      <c r="Y47" s="39"/>
      <c r="Z47" s="48"/>
      <c r="AA47" s="14"/>
      <c r="AB47" s="13"/>
    </row>
    <row r="48" spans="1:28" x14ac:dyDescent="0.35">
      <c r="A48" s="44"/>
      <c r="B48" s="44"/>
      <c r="C48" s="13"/>
      <c r="D48" s="13"/>
      <c r="E48" s="13"/>
      <c r="F48" s="14"/>
      <c r="G48" s="22"/>
      <c r="H48" s="39"/>
      <c r="I48" s="39"/>
      <c r="J48" s="39"/>
      <c r="K48" s="39"/>
      <c r="L48" s="14"/>
      <c r="M48" s="34"/>
      <c r="N48" s="39"/>
      <c r="O48" s="39"/>
      <c r="P48" s="39"/>
      <c r="Q48" s="14"/>
      <c r="R48" s="34"/>
      <c r="S48" s="39"/>
      <c r="T48" s="39"/>
      <c r="U48" s="39"/>
      <c r="V48" s="14"/>
      <c r="W48" s="34"/>
      <c r="X48" s="39"/>
      <c r="Y48" s="39"/>
      <c r="Z48" s="48"/>
      <c r="AA48" s="14"/>
      <c r="AB48" s="13"/>
    </row>
    <row r="49" spans="1:28" x14ac:dyDescent="0.35">
      <c r="A49" s="44"/>
      <c r="B49" s="44"/>
      <c r="C49" s="13"/>
      <c r="D49" s="13"/>
      <c r="E49" s="13"/>
      <c r="F49" s="14"/>
      <c r="G49" s="22"/>
      <c r="H49" s="39"/>
      <c r="I49" s="39"/>
      <c r="J49" s="39"/>
      <c r="K49" s="39"/>
      <c r="L49" s="14"/>
      <c r="M49" s="34"/>
      <c r="N49" s="39"/>
      <c r="O49" s="39"/>
      <c r="P49" s="39"/>
      <c r="Q49" s="14"/>
      <c r="R49" s="34"/>
      <c r="S49" s="39"/>
      <c r="T49" s="39"/>
      <c r="U49" s="39"/>
      <c r="V49" s="14"/>
      <c r="W49" s="34"/>
      <c r="X49" s="39"/>
      <c r="Y49" s="39"/>
      <c r="Z49" s="48"/>
      <c r="AA49" s="14"/>
      <c r="AB49" s="13"/>
    </row>
    <row r="50" spans="1:28" x14ac:dyDescent="0.35">
      <c r="A50" s="44"/>
      <c r="B50" s="44"/>
      <c r="C50" s="13"/>
      <c r="D50" s="13"/>
      <c r="E50" s="13"/>
      <c r="F50" s="14"/>
      <c r="G50" s="22"/>
      <c r="H50" s="39"/>
      <c r="I50" s="39"/>
      <c r="J50" s="39"/>
      <c r="K50" s="39"/>
      <c r="L50" s="14"/>
      <c r="M50" s="34"/>
      <c r="N50" s="39"/>
      <c r="O50" s="39"/>
      <c r="P50" s="39"/>
      <c r="Q50" s="14"/>
      <c r="R50" s="34"/>
      <c r="S50" s="39"/>
      <c r="T50" s="39"/>
      <c r="U50" s="39"/>
      <c r="V50" s="14"/>
      <c r="W50" s="34"/>
      <c r="X50" s="39"/>
      <c r="Y50" s="39"/>
      <c r="Z50" s="48"/>
      <c r="AA50" s="14"/>
      <c r="AB50" s="13"/>
    </row>
    <row r="51" spans="1:28" x14ac:dyDescent="0.35">
      <c r="A51" s="44"/>
      <c r="B51" s="44"/>
      <c r="C51" s="13"/>
      <c r="D51" s="13"/>
      <c r="E51" s="13"/>
      <c r="F51" s="14"/>
      <c r="G51" s="22"/>
      <c r="H51" s="39"/>
      <c r="I51" s="39"/>
      <c r="J51" s="39"/>
      <c r="K51" s="39"/>
      <c r="L51" s="14"/>
      <c r="M51" s="34"/>
      <c r="N51" s="39"/>
      <c r="O51" s="39"/>
      <c r="P51" s="39"/>
      <c r="Q51" s="14"/>
      <c r="R51" s="34"/>
      <c r="S51" s="39"/>
      <c r="T51" s="39"/>
      <c r="U51" s="39"/>
      <c r="V51" s="14"/>
      <c r="W51" s="34"/>
      <c r="X51" s="39"/>
      <c r="Y51" s="39"/>
      <c r="Z51" s="48"/>
      <c r="AA51" s="14"/>
      <c r="AB51" s="13"/>
    </row>
    <row r="52" spans="1:28" x14ac:dyDescent="0.35">
      <c r="A52" s="44"/>
      <c r="B52" s="44"/>
      <c r="C52" s="13"/>
      <c r="D52" s="13"/>
      <c r="E52" s="13"/>
      <c r="F52" s="14"/>
      <c r="G52" s="22"/>
      <c r="H52" s="39"/>
      <c r="I52" s="39"/>
      <c r="J52" s="39"/>
      <c r="K52" s="39"/>
      <c r="L52" s="14"/>
      <c r="M52" s="34"/>
      <c r="N52" s="39"/>
      <c r="O52" s="39"/>
      <c r="P52" s="39"/>
      <c r="Q52" s="14"/>
      <c r="R52" s="34"/>
      <c r="S52" s="39"/>
      <c r="T52" s="39"/>
      <c r="U52" s="39"/>
      <c r="V52" s="14"/>
      <c r="W52" s="34"/>
      <c r="X52" s="39"/>
      <c r="Y52" s="39"/>
      <c r="Z52" s="48"/>
      <c r="AA52" s="14"/>
      <c r="AB52" s="13"/>
    </row>
    <row r="53" spans="1:28" x14ac:dyDescent="0.35">
      <c r="A53" s="44"/>
      <c r="B53" s="44"/>
      <c r="C53" s="13"/>
      <c r="D53" s="13"/>
      <c r="E53" s="13"/>
      <c r="F53" s="14"/>
      <c r="G53" s="22"/>
      <c r="H53" s="39"/>
      <c r="I53" s="39"/>
      <c r="J53" s="39"/>
      <c r="K53" s="39"/>
      <c r="L53" s="14"/>
      <c r="M53" s="34"/>
      <c r="N53" s="39"/>
      <c r="O53" s="39"/>
      <c r="P53" s="39"/>
      <c r="Q53" s="14"/>
      <c r="R53" s="34"/>
      <c r="S53" s="39"/>
      <c r="T53" s="39"/>
      <c r="U53" s="39"/>
      <c r="V53" s="14"/>
      <c r="W53" s="34"/>
      <c r="X53" s="39"/>
      <c r="Y53" s="39"/>
      <c r="Z53" s="48"/>
      <c r="AA53" s="14"/>
      <c r="AB53" s="13"/>
    </row>
    <row r="54" spans="1:28" x14ac:dyDescent="0.35">
      <c r="A54" s="44"/>
      <c r="B54" s="44"/>
      <c r="C54" s="13"/>
      <c r="D54" s="13"/>
      <c r="E54" s="13"/>
      <c r="F54" s="14"/>
      <c r="G54" s="22"/>
      <c r="H54" s="39"/>
      <c r="I54" s="39"/>
      <c r="J54" s="39"/>
      <c r="K54" s="39"/>
      <c r="L54" s="14"/>
      <c r="M54" s="34"/>
      <c r="N54" s="39"/>
      <c r="O54" s="39"/>
      <c r="P54" s="39"/>
      <c r="Q54" s="14"/>
      <c r="R54" s="34"/>
      <c r="S54" s="39"/>
      <c r="T54" s="39"/>
      <c r="U54" s="39"/>
      <c r="V54" s="14"/>
      <c r="W54" s="34"/>
      <c r="X54" s="39"/>
      <c r="Y54" s="39"/>
      <c r="Z54" s="48"/>
      <c r="AA54" s="14"/>
      <c r="AB54" s="13"/>
    </row>
    <row r="55" spans="1:28" x14ac:dyDescent="0.35">
      <c r="A55" s="44"/>
      <c r="B55" s="44"/>
      <c r="C55" s="13"/>
      <c r="D55" s="13"/>
      <c r="E55" s="13"/>
      <c r="F55" s="14"/>
      <c r="G55" s="22"/>
      <c r="H55" s="39"/>
      <c r="I55" s="39"/>
      <c r="J55" s="39"/>
      <c r="K55" s="39"/>
      <c r="L55" s="14"/>
      <c r="M55" s="34"/>
      <c r="N55" s="39"/>
      <c r="O55" s="39"/>
      <c r="P55" s="39"/>
      <c r="Q55" s="14"/>
      <c r="R55" s="34"/>
      <c r="S55" s="39"/>
      <c r="T55" s="39"/>
      <c r="U55" s="39"/>
      <c r="V55" s="14"/>
      <c r="W55" s="34"/>
      <c r="X55" s="39"/>
      <c r="Y55" s="39"/>
      <c r="Z55" s="48"/>
      <c r="AA55" s="14"/>
      <c r="AB55" s="13"/>
    </row>
    <row r="56" spans="1:28" x14ac:dyDescent="0.35">
      <c r="A56" s="44"/>
      <c r="B56" s="44"/>
      <c r="C56" s="13"/>
      <c r="D56" s="13"/>
      <c r="E56" s="13"/>
      <c r="F56" s="14"/>
      <c r="G56" s="22"/>
      <c r="H56" s="39"/>
      <c r="I56" s="39"/>
      <c r="J56" s="39"/>
      <c r="K56" s="39"/>
      <c r="L56" s="14"/>
      <c r="M56" s="34"/>
      <c r="N56" s="39"/>
      <c r="O56" s="39"/>
      <c r="P56" s="39"/>
      <c r="Q56" s="14"/>
      <c r="R56" s="34"/>
      <c r="S56" s="39"/>
      <c r="T56" s="39"/>
      <c r="U56" s="39"/>
      <c r="V56" s="14"/>
      <c r="W56" s="34"/>
      <c r="X56" s="39"/>
      <c r="Y56" s="39"/>
      <c r="Z56" s="48"/>
      <c r="AA56" s="14"/>
      <c r="AB56" s="13"/>
    </row>
    <row r="57" spans="1:28" x14ac:dyDescent="0.35">
      <c r="A57" s="44"/>
      <c r="B57" s="44"/>
      <c r="C57" s="13"/>
      <c r="D57" s="13"/>
      <c r="E57" s="13"/>
      <c r="F57" s="14"/>
      <c r="G57" s="22"/>
      <c r="H57" s="39"/>
      <c r="I57" s="39"/>
      <c r="J57" s="39"/>
      <c r="K57" s="39"/>
      <c r="L57" s="14"/>
      <c r="M57" s="34"/>
      <c r="N57" s="39"/>
      <c r="O57" s="39"/>
      <c r="P57" s="39"/>
      <c r="Q57" s="14"/>
      <c r="R57" s="34"/>
      <c r="S57" s="39"/>
      <c r="T57" s="39"/>
      <c r="U57" s="39"/>
      <c r="V57" s="14"/>
      <c r="W57" s="34"/>
      <c r="X57" s="39"/>
      <c r="Y57" s="39"/>
      <c r="Z57" s="48"/>
      <c r="AA57" s="14"/>
      <c r="AB57" s="13"/>
    </row>
    <row r="58" spans="1:28" x14ac:dyDescent="0.35">
      <c r="A58" s="44"/>
      <c r="B58" s="44"/>
      <c r="C58" s="13"/>
      <c r="D58" s="13"/>
      <c r="E58" s="13"/>
      <c r="F58" s="14"/>
      <c r="G58" s="22"/>
      <c r="H58" s="39"/>
      <c r="I58" s="39"/>
      <c r="J58" s="39"/>
      <c r="K58" s="39"/>
      <c r="L58" s="14"/>
      <c r="M58" s="34"/>
      <c r="N58" s="39"/>
      <c r="O58" s="39"/>
      <c r="P58" s="39"/>
      <c r="Q58" s="14"/>
      <c r="R58" s="34"/>
      <c r="S58" s="39"/>
      <c r="T58" s="39"/>
      <c r="U58" s="39"/>
      <c r="V58" s="14"/>
      <c r="W58" s="34"/>
      <c r="X58" s="39"/>
      <c r="Y58" s="39"/>
      <c r="Z58" s="48"/>
      <c r="AA58" s="14"/>
      <c r="AB58" s="13"/>
    </row>
    <row r="59" spans="1:28" x14ac:dyDescent="0.35">
      <c r="A59" s="44"/>
      <c r="B59" s="44"/>
      <c r="C59" s="13"/>
      <c r="D59" s="13"/>
      <c r="E59" s="13"/>
      <c r="F59" s="14"/>
      <c r="G59" s="22"/>
      <c r="H59" s="39"/>
      <c r="I59" s="39"/>
      <c r="J59" s="39"/>
      <c r="K59" s="39"/>
      <c r="L59" s="14"/>
      <c r="M59" s="34"/>
      <c r="N59" s="39"/>
      <c r="O59" s="39"/>
      <c r="P59" s="39"/>
      <c r="Q59" s="14"/>
      <c r="R59" s="34"/>
      <c r="S59" s="39"/>
      <c r="T59" s="39"/>
      <c r="U59" s="39"/>
      <c r="V59" s="14"/>
      <c r="W59" s="34"/>
      <c r="X59" s="39"/>
      <c r="Y59" s="39"/>
      <c r="Z59" s="48"/>
      <c r="AA59" s="14"/>
      <c r="AB59" s="13"/>
    </row>
    <row r="60" spans="1:28" x14ac:dyDescent="0.35">
      <c r="A60" s="44"/>
      <c r="B60" s="44"/>
      <c r="C60" s="13"/>
      <c r="D60" s="13"/>
      <c r="E60" s="13"/>
      <c r="F60" s="14"/>
      <c r="G60" s="22"/>
      <c r="H60" s="39"/>
      <c r="I60" s="39"/>
      <c r="J60" s="39"/>
      <c r="K60" s="39"/>
      <c r="L60" s="14"/>
      <c r="M60" s="34"/>
      <c r="N60" s="39"/>
      <c r="O60" s="39"/>
      <c r="P60" s="39"/>
      <c r="Q60" s="14"/>
      <c r="R60" s="34"/>
      <c r="S60" s="39"/>
      <c r="T60" s="39"/>
      <c r="U60" s="39"/>
      <c r="V60" s="14"/>
      <c r="W60" s="34"/>
      <c r="X60" s="39"/>
      <c r="Y60" s="39"/>
      <c r="Z60" s="48"/>
      <c r="AA60" s="14"/>
      <c r="AB60" s="13"/>
    </row>
    <row r="61" spans="1:28" x14ac:dyDescent="0.35">
      <c r="A61" s="44"/>
      <c r="B61" s="44"/>
      <c r="C61" s="13"/>
      <c r="D61" s="13"/>
      <c r="E61" s="13"/>
      <c r="F61" s="14"/>
      <c r="G61" s="22"/>
      <c r="H61" s="39"/>
      <c r="I61" s="39"/>
      <c r="J61" s="39"/>
      <c r="K61" s="39"/>
      <c r="L61" s="14"/>
      <c r="M61" s="34"/>
      <c r="N61" s="39"/>
      <c r="O61" s="39"/>
      <c r="P61" s="39"/>
      <c r="Q61" s="14"/>
      <c r="R61" s="34"/>
      <c r="S61" s="39"/>
      <c r="T61" s="39"/>
      <c r="U61" s="39"/>
      <c r="V61" s="14"/>
      <c r="W61" s="34"/>
      <c r="X61" s="39"/>
      <c r="Y61" s="39"/>
      <c r="Z61" s="48"/>
      <c r="AA61" s="14"/>
      <c r="AB61" s="13"/>
    </row>
    <row r="62" spans="1:28" x14ac:dyDescent="0.35">
      <c r="A62" s="44"/>
      <c r="B62" s="44"/>
      <c r="C62" s="13"/>
      <c r="D62" s="13"/>
      <c r="E62" s="13"/>
      <c r="F62" s="14"/>
      <c r="G62" s="22"/>
      <c r="H62" s="39"/>
      <c r="I62" s="39"/>
      <c r="J62" s="39"/>
      <c r="K62" s="39"/>
      <c r="L62" s="14"/>
      <c r="M62" s="34"/>
      <c r="N62" s="39"/>
      <c r="O62" s="39"/>
      <c r="P62" s="39"/>
      <c r="Q62" s="14"/>
      <c r="R62" s="34"/>
      <c r="S62" s="39"/>
      <c r="T62" s="39"/>
      <c r="U62" s="39"/>
      <c r="V62" s="14"/>
      <c r="W62" s="34"/>
      <c r="X62" s="39"/>
      <c r="Y62" s="39"/>
      <c r="Z62" s="48"/>
      <c r="AA62" s="14"/>
      <c r="AB62" s="13"/>
    </row>
    <row r="63" spans="1:28" x14ac:dyDescent="0.35">
      <c r="A63" s="44"/>
      <c r="B63" s="44"/>
      <c r="C63" s="13"/>
      <c r="D63" s="13"/>
      <c r="E63" s="13"/>
      <c r="F63" s="14"/>
      <c r="G63" s="22"/>
      <c r="H63" s="39"/>
      <c r="I63" s="39"/>
      <c r="J63" s="39"/>
      <c r="K63" s="39"/>
      <c r="L63" s="14"/>
      <c r="M63" s="34"/>
      <c r="N63" s="39"/>
      <c r="O63" s="39"/>
      <c r="P63" s="39"/>
      <c r="Q63" s="14"/>
      <c r="R63" s="34"/>
      <c r="S63" s="39"/>
      <c r="T63" s="39"/>
      <c r="U63" s="39"/>
      <c r="V63" s="14"/>
      <c r="W63" s="34"/>
      <c r="X63" s="39"/>
      <c r="Y63" s="39"/>
      <c r="Z63" s="48"/>
      <c r="AA63" s="14"/>
      <c r="AB63" s="13"/>
    </row>
    <row r="64" spans="1:28" x14ac:dyDescent="0.35">
      <c r="A64" s="44"/>
      <c r="B64" s="44"/>
      <c r="C64" s="13"/>
      <c r="D64" s="13"/>
      <c r="E64" s="13"/>
      <c r="F64" s="14"/>
      <c r="G64" s="22"/>
      <c r="H64" s="39"/>
      <c r="I64" s="39"/>
      <c r="J64" s="39"/>
      <c r="K64" s="39"/>
      <c r="L64" s="14"/>
      <c r="M64" s="34"/>
      <c r="N64" s="39"/>
      <c r="O64" s="39"/>
      <c r="P64" s="39"/>
      <c r="Q64" s="14"/>
      <c r="R64" s="34"/>
      <c r="S64" s="39"/>
      <c r="T64" s="39"/>
      <c r="U64" s="39"/>
      <c r="V64" s="14"/>
      <c r="W64" s="34"/>
      <c r="X64" s="39"/>
      <c r="Y64" s="39"/>
      <c r="Z64" s="48"/>
      <c r="AA64" s="14"/>
      <c r="AB64" s="13"/>
    </row>
    <row r="65" spans="1:28" x14ac:dyDescent="0.35">
      <c r="A65" s="44"/>
      <c r="B65" s="44"/>
      <c r="C65" s="13"/>
      <c r="D65" s="13"/>
      <c r="E65" s="13"/>
      <c r="F65" s="14"/>
      <c r="G65" s="22"/>
      <c r="H65" s="39"/>
      <c r="I65" s="39"/>
      <c r="J65" s="39"/>
      <c r="K65" s="39"/>
      <c r="L65" s="14"/>
      <c r="M65" s="34"/>
      <c r="N65" s="39"/>
      <c r="O65" s="39"/>
      <c r="P65" s="39"/>
      <c r="Q65" s="14"/>
      <c r="R65" s="34"/>
      <c r="S65" s="39"/>
      <c r="T65" s="39"/>
      <c r="U65" s="39"/>
      <c r="V65" s="14"/>
      <c r="W65" s="34"/>
      <c r="X65" s="39"/>
      <c r="Y65" s="39"/>
      <c r="Z65" s="48"/>
      <c r="AA65" s="14"/>
      <c r="AB65" s="13"/>
    </row>
    <row r="66" spans="1:28" x14ac:dyDescent="0.35">
      <c r="A66" s="44"/>
      <c r="B66" s="44"/>
      <c r="C66" s="13"/>
      <c r="D66" s="13"/>
      <c r="E66" s="13"/>
      <c r="F66" s="14"/>
      <c r="G66" s="22"/>
      <c r="H66" s="39"/>
      <c r="I66" s="39"/>
      <c r="J66" s="39"/>
      <c r="K66" s="39"/>
      <c r="L66" s="14"/>
      <c r="M66" s="34"/>
      <c r="N66" s="39"/>
      <c r="O66" s="39"/>
      <c r="P66" s="39"/>
      <c r="Q66" s="14"/>
      <c r="R66" s="34"/>
      <c r="S66" s="39"/>
      <c r="T66" s="39"/>
      <c r="U66" s="39"/>
      <c r="V66" s="14"/>
      <c r="W66" s="34"/>
      <c r="X66" s="39"/>
      <c r="Y66" s="39"/>
      <c r="Z66" s="48"/>
      <c r="AA66" s="14"/>
      <c r="AB66" s="13"/>
    </row>
    <row r="67" spans="1:28" x14ac:dyDescent="0.35">
      <c r="A67" s="44"/>
      <c r="B67" s="44"/>
      <c r="C67" s="13"/>
      <c r="D67" s="13"/>
      <c r="E67" s="13"/>
      <c r="F67" s="14"/>
      <c r="G67" s="22"/>
      <c r="H67" s="39"/>
      <c r="I67" s="39"/>
      <c r="J67" s="39"/>
      <c r="K67" s="39"/>
      <c r="L67" s="14"/>
      <c r="M67" s="34"/>
      <c r="N67" s="39"/>
      <c r="O67" s="39"/>
      <c r="P67" s="39"/>
      <c r="Q67" s="14"/>
      <c r="R67" s="34"/>
      <c r="S67" s="39"/>
      <c r="T67" s="39"/>
      <c r="U67" s="39"/>
      <c r="V67" s="14"/>
      <c r="W67" s="34"/>
      <c r="X67" s="39"/>
      <c r="Y67" s="39"/>
      <c r="Z67" s="48"/>
      <c r="AA67" s="14"/>
      <c r="AB67" s="13"/>
    </row>
    <row r="68" spans="1:28" x14ac:dyDescent="0.35">
      <c r="A68" s="44"/>
      <c r="B68" s="44"/>
      <c r="C68" s="13"/>
      <c r="D68" s="13"/>
      <c r="E68" s="13"/>
      <c r="F68" s="14"/>
      <c r="G68" s="22"/>
      <c r="H68" s="39"/>
      <c r="I68" s="39"/>
      <c r="J68" s="39"/>
      <c r="K68" s="39"/>
      <c r="L68" s="14"/>
      <c r="M68" s="34"/>
      <c r="N68" s="39"/>
      <c r="O68" s="39"/>
      <c r="P68" s="39"/>
      <c r="Q68" s="14"/>
      <c r="R68" s="34"/>
      <c r="S68" s="39"/>
      <c r="T68" s="39"/>
      <c r="U68" s="39"/>
      <c r="V68" s="14"/>
      <c r="W68" s="34"/>
      <c r="X68" s="39"/>
      <c r="Y68" s="39"/>
      <c r="Z68" s="48"/>
      <c r="AA68" s="14"/>
      <c r="AB68" s="13"/>
    </row>
    <row r="69" spans="1:28" x14ac:dyDescent="0.35">
      <c r="A69" s="44"/>
      <c r="B69" s="44"/>
      <c r="C69" s="13"/>
      <c r="D69" s="13"/>
      <c r="E69" s="13"/>
      <c r="F69" s="14"/>
      <c r="G69" s="22"/>
      <c r="H69" s="39"/>
      <c r="I69" s="39"/>
      <c r="J69" s="39"/>
      <c r="K69" s="39"/>
      <c r="L69" s="14"/>
      <c r="M69" s="34"/>
      <c r="N69" s="39"/>
      <c r="O69" s="39"/>
      <c r="P69" s="39"/>
      <c r="Q69" s="14"/>
      <c r="R69" s="34"/>
      <c r="S69" s="39"/>
      <c r="T69" s="39"/>
      <c r="U69" s="39"/>
      <c r="V69" s="14"/>
      <c r="W69" s="34"/>
      <c r="X69" s="39"/>
      <c r="Y69" s="39"/>
      <c r="Z69" s="48"/>
      <c r="AA69" s="14"/>
      <c r="AB69" s="13"/>
    </row>
    <row r="70" spans="1:28" x14ac:dyDescent="0.35">
      <c r="A70" s="44"/>
      <c r="B70" s="44"/>
      <c r="C70" s="13"/>
      <c r="D70" s="13"/>
      <c r="E70" s="13"/>
      <c r="F70" s="14"/>
      <c r="G70" s="22"/>
      <c r="H70" s="39"/>
      <c r="I70" s="39"/>
      <c r="J70" s="39"/>
      <c r="K70" s="39"/>
      <c r="L70" s="14"/>
      <c r="M70" s="34"/>
      <c r="N70" s="39"/>
      <c r="O70" s="39"/>
      <c r="P70" s="39"/>
      <c r="Q70" s="14"/>
      <c r="R70" s="34"/>
      <c r="S70" s="39"/>
      <c r="T70" s="39"/>
      <c r="U70" s="39"/>
      <c r="V70" s="14"/>
      <c r="W70" s="34"/>
      <c r="X70" s="39"/>
      <c r="Y70" s="39"/>
      <c r="Z70" s="48"/>
      <c r="AA70" s="14"/>
      <c r="AB70" s="13"/>
    </row>
    <row r="71" spans="1:28" x14ac:dyDescent="0.35">
      <c r="A71" s="44"/>
      <c r="B71" s="44"/>
      <c r="C71" s="13"/>
      <c r="D71" s="13"/>
      <c r="E71" s="13"/>
      <c r="F71" s="14"/>
      <c r="G71" s="22"/>
      <c r="H71" s="39"/>
      <c r="I71" s="39"/>
      <c r="J71" s="39"/>
      <c r="K71" s="39"/>
      <c r="L71" s="14"/>
      <c r="M71" s="34"/>
      <c r="N71" s="39"/>
      <c r="O71" s="39"/>
      <c r="P71" s="39"/>
      <c r="Q71" s="14"/>
      <c r="R71" s="34"/>
      <c r="S71" s="39"/>
      <c r="T71" s="39"/>
      <c r="U71" s="39"/>
      <c r="V71" s="14"/>
      <c r="W71" s="34"/>
      <c r="X71" s="39"/>
      <c r="Y71" s="39"/>
      <c r="Z71" s="48"/>
      <c r="AA71" s="14"/>
      <c r="AB71" s="13"/>
    </row>
    <row r="72" spans="1:28" x14ac:dyDescent="0.35">
      <c r="A72" s="44"/>
      <c r="B72" s="44"/>
      <c r="C72" s="13"/>
      <c r="D72" s="13"/>
      <c r="E72" s="13"/>
      <c r="F72" s="14"/>
      <c r="G72" s="22"/>
      <c r="H72" s="39"/>
      <c r="I72" s="39"/>
      <c r="J72" s="39"/>
      <c r="K72" s="39"/>
      <c r="L72" s="14"/>
      <c r="M72" s="34"/>
      <c r="N72" s="39"/>
      <c r="O72" s="39"/>
      <c r="P72" s="39"/>
      <c r="Q72" s="14"/>
      <c r="R72" s="34"/>
      <c r="S72" s="39"/>
      <c r="T72" s="39"/>
      <c r="U72" s="39"/>
      <c r="V72" s="14"/>
      <c r="W72" s="34"/>
      <c r="X72" s="39"/>
      <c r="Y72" s="39"/>
      <c r="Z72" s="48"/>
      <c r="AA72" s="14"/>
      <c r="AB72" s="13"/>
    </row>
    <row r="73" spans="1:28" x14ac:dyDescent="0.35">
      <c r="A73" s="44"/>
      <c r="B73" s="44"/>
      <c r="C73" s="13"/>
      <c r="D73" s="13"/>
      <c r="E73" s="13"/>
      <c r="F73" s="14"/>
      <c r="G73" s="22"/>
      <c r="H73" s="39"/>
      <c r="I73" s="39"/>
      <c r="J73" s="39"/>
      <c r="K73" s="39"/>
      <c r="L73" s="14"/>
      <c r="M73" s="34"/>
      <c r="N73" s="39"/>
      <c r="O73" s="39"/>
      <c r="P73" s="39"/>
      <c r="Q73" s="14"/>
      <c r="R73" s="34"/>
      <c r="S73" s="39"/>
      <c r="T73" s="39"/>
      <c r="U73" s="39"/>
      <c r="V73" s="14"/>
      <c r="W73" s="34"/>
      <c r="X73" s="39"/>
      <c r="Y73" s="39"/>
      <c r="Z73" s="48"/>
      <c r="AA73" s="14"/>
      <c r="AB73" s="13"/>
    </row>
    <row r="74" spans="1:28" x14ac:dyDescent="0.35">
      <c r="A74" s="44"/>
      <c r="B74" s="44"/>
      <c r="C74" s="13"/>
      <c r="D74" s="13"/>
      <c r="E74" s="13"/>
      <c r="F74" s="14"/>
      <c r="G74" s="22"/>
      <c r="H74" s="39"/>
      <c r="I74" s="39"/>
      <c r="J74" s="39"/>
      <c r="K74" s="39"/>
      <c r="L74" s="14"/>
      <c r="M74" s="34"/>
      <c r="N74" s="39"/>
      <c r="O74" s="39"/>
      <c r="P74" s="39"/>
      <c r="Q74" s="14"/>
      <c r="R74" s="34"/>
      <c r="S74" s="39"/>
      <c r="T74" s="39"/>
      <c r="U74" s="39"/>
      <c r="V74" s="14"/>
      <c r="W74" s="34"/>
      <c r="X74" s="39"/>
      <c r="Y74" s="39"/>
      <c r="Z74" s="48"/>
      <c r="AA74" s="14"/>
      <c r="AB74" s="13"/>
    </row>
    <row r="75" spans="1:28" x14ac:dyDescent="0.35">
      <c r="A75" s="44"/>
      <c r="B75" s="44"/>
      <c r="C75" s="13"/>
      <c r="D75" s="13"/>
      <c r="E75" s="13"/>
      <c r="F75" s="14"/>
      <c r="G75" s="22"/>
      <c r="H75" s="39"/>
      <c r="I75" s="39"/>
      <c r="J75" s="39"/>
      <c r="K75" s="39"/>
      <c r="L75" s="14"/>
      <c r="M75" s="34"/>
      <c r="N75" s="39"/>
      <c r="O75" s="39"/>
      <c r="P75" s="39"/>
      <c r="Q75" s="14"/>
      <c r="R75" s="34"/>
      <c r="S75" s="39"/>
      <c r="T75" s="39"/>
      <c r="U75" s="39"/>
      <c r="V75" s="14"/>
      <c r="W75" s="34"/>
      <c r="X75" s="39"/>
      <c r="Y75" s="39"/>
      <c r="Z75" s="48"/>
      <c r="AA75" s="14"/>
      <c r="AB75" s="13"/>
    </row>
    <row r="76" spans="1:28" x14ac:dyDescent="0.35">
      <c r="A76" s="44"/>
      <c r="B76" s="44"/>
      <c r="C76" s="13"/>
      <c r="D76" s="13"/>
      <c r="E76" s="13"/>
      <c r="F76" s="14"/>
      <c r="G76" s="22"/>
      <c r="H76" s="39"/>
      <c r="I76" s="39"/>
      <c r="J76" s="39"/>
      <c r="K76" s="39"/>
      <c r="L76" s="14"/>
      <c r="M76" s="34"/>
      <c r="N76" s="39"/>
      <c r="O76" s="39"/>
      <c r="P76" s="39"/>
      <c r="Q76" s="14"/>
      <c r="R76" s="34"/>
      <c r="S76" s="39"/>
      <c r="T76" s="39"/>
      <c r="U76" s="39"/>
      <c r="V76" s="14"/>
      <c r="W76" s="34"/>
      <c r="X76" s="39"/>
      <c r="Y76" s="39"/>
      <c r="Z76" s="48"/>
      <c r="AA76" s="14"/>
      <c r="AB76" s="13"/>
    </row>
    <row r="77" spans="1:28" x14ac:dyDescent="0.35">
      <c r="A77" s="44"/>
      <c r="B77" s="44"/>
      <c r="C77" s="13"/>
      <c r="D77" s="13"/>
      <c r="E77" s="13"/>
      <c r="F77" s="14"/>
      <c r="G77" s="22"/>
      <c r="H77" s="39"/>
      <c r="I77" s="39"/>
      <c r="J77" s="39"/>
      <c r="K77" s="39"/>
      <c r="L77" s="14"/>
      <c r="M77" s="34"/>
      <c r="N77" s="39"/>
      <c r="O77" s="39"/>
      <c r="P77" s="39"/>
      <c r="Q77" s="14"/>
      <c r="R77" s="34"/>
      <c r="S77" s="39"/>
      <c r="T77" s="39"/>
      <c r="U77" s="39"/>
      <c r="V77" s="14"/>
      <c r="W77" s="34"/>
      <c r="X77" s="39"/>
      <c r="Y77" s="39"/>
      <c r="Z77" s="48"/>
      <c r="AA77" s="14"/>
      <c r="AB77" s="13"/>
    </row>
    <row r="78" spans="1:28" x14ac:dyDescent="0.35">
      <c r="A78" s="44"/>
      <c r="B78" s="44"/>
      <c r="C78" s="13"/>
      <c r="D78" s="13"/>
      <c r="E78" s="13"/>
      <c r="F78" s="15"/>
      <c r="G78" s="16"/>
      <c r="H78" s="39"/>
      <c r="I78" s="39"/>
      <c r="J78" s="39"/>
      <c r="K78" s="39"/>
      <c r="L78" s="15"/>
      <c r="M78" s="17"/>
      <c r="N78" s="39"/>
      <c r="O78" s="39"/>
      <c r="P78" s="39"/>
      <c r="Q78" s="15"/>
      <c r="R78" s="17"/>
      <c r="S78" s="39"/>
      <c r="T78" s="39"/>
      <c r="U78" s="39"/>
      <c r="V78" s="15"/>
      <c r="W78" s="17"/>
      <c r="X78" s="39"/>
      <c r="Y78" s="39"/>
      <c r="Z78" s="48"/>
      <c r="AA78" s="15"/>
      <c r="AB78" s="17"/>
    </row>
    <row r="79" spans="1:28" x14ac:dyDescent="0.35">
      <c r="A79" s="44"/>
      <c r="B79" s="44"/>
      <c r="C79" s="13"/>
      <c r="D79" s="13"/>
      <c r="E79" s="13"/>
      <c r="F79" s="15"/>
      <c r="G79" s="16"/>
      <c r="H79" s="39"/>
      <c r="I79" s="39"/>
      <c r="J79" s="39"/>
      <c r="K79" s="39"/>
      <c r="L79" s="15"/>
      <c r="M79" s="17"/>
      <c r="N79" s="39"/>
      <c r="O79" s="39"/>
      <c r="P79" s="39"/>
      <c r="Q79" s="15"/>
      <c r="R79" s="17"/>
      <c r="S79" s="39"/>
      <c r="T79" s="39"/>
      <c r="U79" s="39"/>
      <c r="V79" s="15"/>
      <c r="W79" s="17"/>
      <c r="X79" s="39"/>
      <c r="Y79" s="39"/>
      <c r="Z79" s="48"/>
      <c r="AA79" s="15"/>
      <c r="AB79" s="17"/>
    </row>
    <row r="80" spans="1:28" x14ac:dyDescent="0.35">
      <c r="A80" s="44"/>
      <c r="B80" s="44"/>
      <c r="C80" s="13"/>
      <c r="D80" s="13"/>
      <c r="E80" s="13"/>
      <c r="F80" s="15"/>
      <c r="G80" s="16"/>
      <c r="H80" s="39"/>
      <c r="I80" s="39"/>
      <c r="J80" s="39"/>
      <c r="K80" s="39"/>
      <c r="L80" s="15"/>
      <c r="M80" s="17"/>
      <c r="N80" s="39"/>
      <c r="O80" s="39"/>
      <c r="P80" s="39"/>
      <c r="Q80" s="15"/>
      <c r="R80" s="17"/>
      <c r="S80" s="39"/>
      <c r="T80" s="39"/>
      <c r="U80" s="39"/>
      <c r="V80" s="15"/>
      <c r="W80" s="17"/>
      <c r="X80" s="39"/>
      <c r="Y80" s="39"/>
      <c r="Z80" s="48"/>
      <c r="AA80" s="15"/>
      <c r="AB80" s="17"/>
    </row>
    <row r="81" spans="1:28" x14ac:dyDescent="0.35">
      <c r="A81" s="44"/>
      <c r="B81" s="44"/>
      <c r="C81" s="13"/>
      <c r="D81" s="13"/>
      <c r="E81" s="13"/>
      <c r="F81" s="15"/>
      <c r="G81" s="16"/>
      <c r="H81" s="39"/>
      <c r="I81" s="39"/>
      <c r="J81" s="39"/>
      <c r="K81" s="39"/>
      <c r="L81" s="15"/>
      <c r="M81" s="17"/>
      <c r="N81" s="39"/>
      <c r="O81" s="39"/>
      <c r="P81" s="39"/>
      <c r="Q81" s="15"/>
      <c r="R81" s="17"/>
      <c r="S81" s="39"/>
      <c r="T81" s="39"/>
      <c r="U81" s="39"/>
      <c r="V81" s="15"/>
      <c r="W81" s="17"/>
      <c r="X81" s="39"/>
      <c r="Y81" s="39"/>
      <c r="Z81" s="48"/>
      <c r="AA81" s="15"/>
      <c r="AB81" s="17"/>
    </row>
    <row r="82" spans="1:28" x14ac:dyDescent="0.35">
      <c r="A82" s="44"/>
      <c r="B82" s="44"/>
      <c r="C82" s="13"/>
      <c r="D82" s="13"/>
      <c r="E82" s="13"/>
      <c r="F82" s="15"/>
      <c r="G82" s="16"/>
      <c r="H82" s="39"/>
      <c r="I82" s="39"/>
      <c r="J82" s="39"/>
      <c r="K82" s="39"/>
      <c r="L82" s="15"/>
      <c r="M82" s="17"/>
      <c r="N82" s="39"/>
      <c r="O82" s="39"/>
      <c r="P82" s="39"/>
      <c r="Q82" s="15"/>
      <c r="R82" s="17"/>
      <c r="S82" s="39"/>
      <c r="T82" s="39"/>
      <c r="U82" s="39"/>
      <c r="V82" s="15"/>
      <c r="W82" s="17"/>
      <c r="X82" s="39"/>
      <c r="Y82" s="39"/>
      <c r="Z82" s="48"/>
      <c r="AA82" s="15"/>
      <c r="AB82" s="17"/>
    </row>
    <row r="83" spans="1:28" x14ac:dyDescent="0.35">
      <c r="A83" s="44"/>
      <c r="B83" s="44"/>
      <c r="C83" s="13"/>
      <c r="D83" s="13"/>
      <c r="E83" s="13"/>
      <c r="F83" s="15"/>
      <c r="G83" s="16"/>
      <c r="H83" s="39"/>
      <c r="I83" s="39"/>
      <c r="J83" s="39"/>
      <c r="K83" s="39"/>
      <c r="L83" s="15"/>
      <c r="M83" s="17"/>
      <c r="N83" s="39"/>
      <c r="O83" s="39"/>
      <c r="P83" s="39"/>
      <c r="Q83" s="15"/>
      <c r="R83" s="17"/>
      <c r="S83" s="39"/>
      <c r="T83" s="39"/>
      <c r="U83" s="39"/>
      <c r="V83" s="15"/>
      <c r="W83" s="17"/>
      <c r="X83" s="39"/>
      <c r="Y83" s="39"/>
      <c r="Z83" s="48"/>
      <c r="AA83" s="15"/>
      <c r="AB83" s="17"/>
    </row>
    <row r="84" spans="1:28" x14ac:dyDescent="0.35">
      <c r="A84" s="44"/>
      <c r="B84" s="44"/>
      <c r="C84" s="13"/>
      <c r="D84" s="13"/>
      <c r="E84" s="13"/>
      <c r="F84" s="15"/>
      <c r="G84" s="16"/>
      <c r="H84" s="39"/>
      <c r="I84" s="39"/>
      <c r="J84" s="39"/>
      <c r="K84" s="39"/>
      <c r="L84" s="15"/>
      <c r="M84" s="17"/>
      <c r="N84" s="39"/>
      <c r="O84" s="39"/>
      <c r="P84" s="39"/>
      <c r="Q84" s="15"/>
      <c r="R84" s="17"/>
      <c r="S84" s="39"/>
      <c r="T84" s="39"/>
      <c r="U84" s="39"/>
      <c r="V84" s="15"/>
      <c r="W84" s="17"/>
      <c r="X84" s="39"/>
      <c r="Y84" s="39"/>
      <c r="Z84" s="48"/>
      <c r="AA84" s="15"/>
      <c r="AB84" s="17"/>
    </row>
    <row r="85" spans="1:28" x14ac:dyDescent="0.35">
      <c r="A85" s="44"/>
      <c r="B85" s="44"/>
      <c r="C85" s="13"/>
      <c r="D85" s="13"/>
      <c r="E85" s="13"/>
      <c r="F85" s="15"/>
      <c r="G85" s="16"/>
      <c r="H85" s="39"/>
      <c r="I85" s="39"/>
      <c r="J85" s="39"/>
      <c r="K85" s="39"/>
      <c r="L85" s="15"/>
      <c r="M85" s="17"/>
      <c r="N85" s="39"/>
      <c r="O85" s="39"/>
      <c r="P85" s="39"/>
      <c r="Q85" s="15"/>
      <c r="R85" s="17"/>
      <c r="S85" s="39"/>
      <c r="T85" s="39"/>
      <c r="U85" s="39"/>
      <c r="V85" s="15"/>
      <c r="W85" s="17"/>
      <c r="X85" s="39"/>
      <c r="Y85" s="39"/>
      <c r="Z85" s="48"/>
      <c r="AA85" s="15"/>
      <c r="AB85" s="17"/>
    </row>
    <row r="86" spans="1:28" x14ac:dyDescent="0.35">
      <c r="A86" s="44"/>
      <c r="B86" s="44"/>
      <c r="C86" s="13"/>
      <c r="D86" s="13"/>
      <c r="E86" s="13"/>
      <c r="F86" s="15"/>
      <c r="G86" s="16"/>
      <c r="H86" s="39"/>
      <c r="I86" s="39"/>
      <c r="J86" s="39"/>
      <c r="K86" s="39"/>
      <c r="L86" s="15"/>
      <c r="M86" s="17"/>
      <c r="N86" s="39"/>
      <c r="O86" s="39"/>
      <c r="P86" s="39"/>
      <c r="Q86" s="15"/>
      <c r="R86" s="17"/>
      <c r="S86" s="39"/>
      <c r="T86" s="39"/>
      <c r="U86" s="39"/>
      <c r="V86" s="15"/>
      <c r="W86" s="17"/>
      <c r="X86" s="39"/>
      <c r="Y86" s="39"/>
      <c r="Z86" s="48"/>
      <c r="AA86" s="15"/>
      <c r="AB86" s="17"/>
    </row>
    <row r="87" spans="1:28" x14ac:dyDescent="0.35">
      <c r="A87" s="44"/>
      <c r="B87" s="44"/>
      <c r="C87" s="13"/>
      <c r="D87" s="13"/>
      <c r="E87" s="13"/>
      <c r="F87" s="15"/>
      <c r="G87" s="16"/>
      <c r="H87" s="39"/>
      <c r="I87" s="39"/>
      <c r="J87" s="39"/>
      <c r="K87" s="39"/>
      <c r="L87" s="15"/>
      <c r="M87" s="17"/>
      <c r="N87" s="39"/>
      <c r="O87" s="39"/>
      <c r="P87" s="39"/>
      <c r="Q87" s="15"/>
      <c r="R87" s="17"/>
      <c r="S87" s="39"/>
      <c r="T87" s="39"/>
      <c r="U87" s="39"/>
      <c r="V87" s="15"/>
      <c r="W87" s="17"/>
      <c r="X87" s="39"/>
      <c r="Y87" s="39"/>
      <c r="Z87" s="48"/>
      <c r="AA87" s="15"/>
      <c r="AB87" s="17"/>
    </row>
    <row r="88" spans="1:28" x14ac:dyDescent="0.35">
      <c r="A88" s="44"/>
      <c r="B88" s="44"/>
      <c r="C88" s="13"/>
      <c r="D88" s="13"/>
      <c r="E88" s="13"/>
      <c r="F88" s="15"/>
      <c r="G88" s="16"/>
      <c r="H88" s="39"/>
      <c r="I88" s="39"/>
      <c r="J88" s="39"/>
      <c r="K88" s="39"/>
      <c r="L88" s="15"/>
      <c r="M88" s="17"/>
      <c r="N88" s="39"/>
      <c r="O88" s="39"/>
      <c r="P88" s="39"/>
      <c r="Q88" s="15"/>
      <c r="R88" s="17"/>
      <c r="S88" s="39"/>
      <c r="T88" s="39"/>
      <c r="U88" s="39"/>
      <c r="V88" s="15"/>
      <c r="W88" s="17"/>
      <c r="X88" s="39"/>
      <c r="Y88" s="39"/>
      <c r="Z88" s="48"/>
      <c r="AA88" s="15"/>
      <c r="AB88" s="17"/>
    </row>
  </sheetData>
  <sortState xmlns:xlrd2="http://schemas.microsoft.com/office/spreadsheetml/2017/richdata2" ref="A4:AA32">
    <sortCondition descending="1" ref="F4:F32"/>
  </sortState>
  <mergeCells count="8">
    <mergeCell ref="H2:M2"/>
    <mergeCell ref="N2:R2"/>
    <mergeCell ref="S2:W2"/>
    <mergeCell ref="X2:AB2"/>
    <mergeCell ref="H10:M10"/>
    <mergeCell ref="N10:R10"/>
    <mergeCell ref="S10:W10"/>
    <mergeCell ref="X10:AB10"/>
  </mergeCells>
  <conditionalFormatting sqref="L4:L8">
    <cfRule type="duplicateValues" dxfId="110" priority="16"/>
  </conditionalFormatting>
  <conditionalFormatting sqref="L12:L21">
    <cfRule type="duplicateValues" dxfId="109" priority="7"/>
  </conditionalFormatting>
  <conditionalFormatting sqref="M4:M8">
    <cfRule type="cellIs" dxfId="108" priority="15" operator="between">
      <formula>1</formula>
      <formula>2</formula>
    </cfRule>
  </conditionalFormatting>
  <conditionalFormatting sqref="M12:M21">
    <cfRule type="cellIs" dxfId="107" priority="8" operator="between">
      <formula>1</formula>
      <formula>3</formula>
    </cfRule>
  </conditionalFormatting>
  <conditionalFormatting sqref="Q4:Q8">
    <cfRule type="duplicateValues" dxfId="106" priority="11"/>
  </conditionalFormatting>
  <conditionalFormatting sqref="Q12:Q21">
    <cfRule type="duplicateValues" dxfId="105" priority="3"/>
  </conditionalFormatting>
  <conditionalFormatting sqref="R4:R8">
    <cfRule type="cellIs" dxfId="104" priority="14" operator="between">
      <formula>1</formula>
      <formula>2</formula>
    </cfRule>
  </conditionalFormatting>
  <conditionalFormatting sqref="R12:R21">
    <cfRule type="cellIs" dxfId="103" priority="6" operator="between">
      <formula>1</formula>
      <formula>3</formula>
    </cfRule>
  </conditionalFormatting>
  <conditionalFormatting sqref="V4:V8">
    <cfRule type="duplicateValues" dxfId="102" priority="10"/>
  </conditionalFormatting>
  <conditionalFormatting sqref="V12:V21">
    <cfRule type="duplicateValues" dxfId="101" priority="2"/>
  </conditionalFormatting>
  <conditionalFormatting sqref="W4:W8">
    <cfRule type="cellIs" dxfId="100" priority="13" operator="between">
      <formula>1</formula>
      <formula>2</formula>
    </cfRule>
  </conditionalFormatting>
  <conditionalFormatting sqref="W12:W21">
    <cfRule type="cellIs" dxfId="99" priority="5" operator="between">
      <formula>1</formula>
      <formula>3</formula>
    </cfRule>
  </conditionalFormatting>
  <conditionalFormatting sqref="AA4:AA8">
    <cfRule type="duplicateValues" dxfId="98" priority="9"/>
  </conditionalFormatting>
  <conditionalFormatting sqref="AA12:AA21">
    <cfRule type="duplicateValues" dxfId="97" priority="1"/>
  </conditionalFormatting>
  <conditionalFormatting sqref="AB4:AB8">
    <cfRule type="cellIs" dxfId="96" priority="12" operator="between">
      <formula>1</formula>
      <formula>2</formula>
    </cfRule>
  </conditionalFormatting>
  <conditionalFormatting sqref="AB12:AB21">
    <cfRule type="cellIs" dxfId="95" priority="4" operator="between">
      <formula>1</formula>
      <formula>3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91" orientation="landscape" r:id="rId1"/>
  <headerFooter>
    <oddHeader>&amp;C&amp;"-,Vet en cursief"&amp;14Uitslag toestelkampioenschappen 2022-2023&amp;R&amp;"-,Vet en cursief"&amp;14 10 en 11 juni 2023</oddHeader>
    <oddFooter>&amp;R&amp;"-,Vet en cursief"&amp;14&amp;A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83F1-F225-4CF2-ACCA-E5763FC71182}">
  <sheetPr>
    <pageSetUpPr fitToPage="1"/>
  </sheetPr>
  <dimension ref="A1:AB91"/>
  <sheetViews>
    <sheetView topLeftCell="A2" zoomScaleNormal="100" workbookViewId="0">
      <selection activeCell="C2" sqref="C2"/>
    </sheetView>
  </sheetViews>
  <sheetFormatPr defaultRowHeight="14.5" x14ac:dyDescent="0.35"/>
  <cols>
    <col min="1" max="1" width="9.1796875" style="8" bestFit="1" customWidth="1"/>
    <col min="2" max="2" width="9.453125" style="8" hidden="1" customWidth="1"/>
    <col min="3" max="3" width="25.81640625" bestFit="1" customWidth="1"/>
    <col min="4" max="4" width="8.54296875" hidden="1" customWidth="1"/>
    <col min="5" max="5" width="11.81640625" bestFit="1" customWidth="1"/>
    <col min="6" max="6" width="7.1796875" style="11" hidden="1" customWidth="1"/>
    <col min="7" max="7" width="6.54296875" style="6" hidden="1" customWidth="1"/>
    <col min="8" max="11" width="4.81640625" style="40" customWidth="1"/>
    <col min="12" max="12" width="6.81640625" style="11" customWidth="1"/>
    <col min="13" max="13" width="6.54296875" style="18" customWidth="1"/>
    <col min="14" max="16" width="4.81640625" style="40" customWidth="1"/>
    <col min="17" max="17" width="7" style="11" bestFit="1" customWidth="1"/>
    <col min="18" max="18" width="6.54296875" style="18" customWidth="1"/>
    <col min="19" max="21" width="4.81640625" style="40" customWidth="1"/>
    <col min="22" max="22" width="6.81640625" style="11" bestFit="1" customWidth="1"/>
    <col min="23" max="23" width="6.54296875" style="18" customWidth="1"/>
    <col min="24" max="25" width="4.81640625" style="40" customWidth="1"/>
    <col min="26" max="26" width="4.81640625" style="49" customWidth="1"/>
    <col min="27" max="27" width="6.81640625" style="11" bestFit="1" customWidth="1"/>
    <col min="28" max="28" width="6.54296875" style="18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idden="1" x14ac:dyDescent="0.35">
      <c r="F1" s="18">
        <v>7</v>
      </c>
      <c r="G1" s="20">
        <v>8</v>
      </c>
      <c r="H1" s="35">
        <v>9</v>
      </c>
      <c r="I1" s="36">
        <v>10</v>
      </c>
      <c r="J1" s="35">
        <v>11</v>
      </c>
      <c r="K1" s="36">
        <v>12</v>
      </c>
      <c r="L1" s="18">
        <v>13</v>
      </c>
      <c r="M1" s="20">
        <v>14</v>
      </c>
      <c r="N1" s="35">
        <v>15</v>
      </c>
      <c r="O1" s="36">
        <v>16</v>
      </c>
      <c r="P1" s="35">
        <v>17</v>
      </c>
      <c r="Q1" s="20">
        <v>18</v>
      </c>
      <c r="R1" s="18">
        <v>19</v>
      </c>
      <c r="S1" s="36">
        <v>20</v>
      </c>
      <c r="T1" s="35">
        <v>21</v>
      </c>
      <c r="U1" s="36">
        <v>22</v>
      </c>
      <c r="V1" s="18">
        <v>23</v>
      </c>
      <c r="W1" s="20">
        <v>24</v>
      </c>
      <c r="X1" s="35">
        <v>25</v>
      </c>
      <c r="Y1" s="36">
        <v>26</v>
      </c>
      <c r="Z1" s="46">
        <v>27</v>
      </c>
      <c r="AA1" s="20">
        <v>28</v>
      </c>
    </row>
    <row r="2" spans="1:28" ht="23.5" x14ac:dyDescent="0.55000000000000004">
      <c r="A2" s="8" t="s">
        <v>26</v>
      </c>
      <c r="C2" s="67" t="s">
        <v>30</v>
      </c>
      <c r="D2" s="4"/>
      <c r="F2" s="5"/>
      <c r="H2" s="50" t="s">
        <v>3</v>
      </c>
      <c r="I2" s="51"/>
      <c r="J2" s="51"/>
      <c r="K2" s="51"/>
      <c r="L2" s="51"/>
      <c r="M2" s="51"/>
      <c r="N2" s="50" t="s">
        <v>4</v>
      </c>
      <c r="O2" s="51"/>
      <c r="P2" s="51"/>
      <c r="Q2" s="51"/>
      <c r="R2" s="51"/>
      <c r="S2" s="50" t="s">
        <v>5</v>
      </c>
      <c r="T2" s="51"/>
      <c r="U2" s="51"/>
      <c r="V2" s="51"/>
      <c r="W2" s="51"/>
      <c r="X2" s="52" t="s">
        <v>6</v>
      </c>
      <c r="Y2" s="51"/>
      <c r="Z2" s="51"/>
      <c r="AA2" s="51"/>
      <c r="AB2" s="51"/>
    </row>
    <row r="3" spans="1:28" ht="29" x14ac:dyDescent="0.35">
      <c r="A3" s="43" t="s">
        <v>7</v>
      </c>
      <c r="B3" s="8" t="s">
        <v>0</v>
      </c>
      <c r="C3" t="s">
        <v>1</v>
      </c>
      <c r="D3" s="8" t="s">
        <v>8</v>
      </c>
      <c r="E3" t="s">
        <v>2</v>
      </c>
      <c r="F3" s="23" t="s">
        <v>9</v>
      </c>
      <c r="G3" s="29" t="s">
        <v>10</v>
      </c>
      <c r="H3" s="37" t="s">
        <v>11</v>
      </c>
      <c r="I3" s="37" t="s">
        <v>12</v>
      </c>
      <c r="J3" s="45" t="s">
        <v>13</v>
      </c>
      <c r="K3" s="37" t="s">
        <v>14</v>
      </c>
      <c r="L3" s="10" t="s">
        <v>9</v>
      </c>
      <c r="M3" s="1" t="s">
        <v>10</v>
      </c>
      <c r="N3" s="37" t="s">
        <v>11</v>
      </c>
      <c r="O3" s="37" t="s">
        <v>12</v>
      </c>
      <c r="P3" s="45" t="s">
        <v>13</v>
      </c>
      <c r="Q3" s="10" t="s">
        <v>9</v>
      </c>
      <c r="R3" s="1" t="s">
        <v>10</v>
      </c>
      <c r="S3" s="37" t="s">
        <v>11</v>
      </c>
      <c r="T3" s="37" t="s">
        <v>12</v>
      </c>
      <c r="U3" s="45" t="s">
        <v>13</v>
      </c>
      <c r="V3" s="10" t="s">
        <v>9</v>
      </c>
      <c r="W3" s="1" t="s">
        <v>10</v>
      </c>
      <c r="X3" s="37" t="s">
        <v>11</v>
      </c>
      <c r="Y3" s="37" t="s">
        <v>12</v>
      </c>
      <c r="Z3" s="45" t="s">
        <v>13</v>
      </c>
      <c r="AA3" s="10" t="s">
        <v>9</v>
      </c>
      <c r="AB3" s="2" t="s">
        <v>10</v>
      </c>
    </row>
    <row r="4" spans="1:28" x14ac:dyDescent="0.35">
      <c r="A4" s="8">
        <v>551</v>
      </c>
      <c r="B4" s="8" t="e">
        <v>#N/A</v>
      </c>
      <c r="C4" t="s">
        <v>243</v>
      </c>
      <c r="D4" t="s">
        <v>244</v>
      </c>
      <c r="E4" t="s">
        <v>91</v>
      </c>
      <c r="F4" s="25">
        <v>39.700000000000003</v>
      </c>
      <c r="G4" s="26">
        <v>10</v>
      </c>
      <c r="H4" s="38">
        <v>1.6</v>
      </c>
      <c r="I4" s="38">
        <v>9.15</v>
      </c>
      <c r="J4" s="38">
        <v>0</v>
      </c>
      <c r="K4" s="38">
        <v>0</v>
      </c>
      <c r="L4" s="12">
        <v>10.75</v>
      </c>
      <c r="M4" s="21">
        <v>15</v>
      </c>
      <c r="N4" s="38">
        <v>2.2000000000000002</v>
      </c>
      <c r="O4" s="38">
        <v>8.15</v>
      </c>
      <c r="P4" s="38">
        <v>0</v>
      </c>
      <c r="Q4" s="12">
        <v>10.35</v>
      </c>
      <c r="R4" s="21">
        <v>14</v>
      </c>
      <c r="S4" s="38">
        <v>2.8</v>
      </c>
      <c r="T4" s="38">
        <v>5.6</v>
      </c>
      <c r="U4" s="38">
        <v>0</v>
      </c>
      <c r="V4" s="12">
        <v>8.4</v>
      </c>
      <c r="W4" s="21">
        <v>12</v>
      </c>
      <c r="X4" s="38">
        <v>2.7</v>
      </c>
      <c r="Y4" s="38">
        <v>7.5</v>
      </c>
      <c r="Z4" s="47">
        <v>0</v>
      </c>
      <c r="AA4" s="12">
        <v>10.199999999999999</v>
      </c>
      <c r="AB4" s="21">
        <v>15</v>
      </c>
    </row>
    <row r="5" spans="1:28" x14ac:dyDescent="0.35">
      <c r="A5" s="8">
        <v>552</v>
      </c>
      <c r="B5" s="8" t="e">
        <v>#N/A</v>
      </c>
      <c r="C5" t="s">
        <v>245</v>
      </c>
      <c r="D5" t="s">
        <v>244</v>
      </c>
      <c r="E5" t="s">
        <v>91</v>
      </c>
      <c r="F5" s="25">
        <v>39.875</v>
      </c>
      <c r="G5" s="26">
        <v>9</v>
      </c>
      <c r="H5" s="38">
        <v>1.6</v>
      </c>
      <c r="I5" s="38">
        <v>9.4250000000000007</v>
      </c>
      <c r="J5" s="38">
        <v>0</v>
      </c>
      <c r="K5" s="38">
        <v>0</v>
      </c>
      <c r="L5" s="12">
        <v>11.025</v>
      </c>
      <c r="M5" s="21">
        <v>10</v>
      </c>
      <c r="N5" s="38">
        <v>1.9</v>
      </c>
      <c r="O5" s="38">
        <v>7.65</v>
      </c>
      <c r="P5" s="38">
        <v>0</v>
      </c>
      <c r="Q5" s="12">
        <v>9.5500000000000007</v>
      </c>
      <c r="R5" s="21">
        <v>16</v>
      </c>
      <c r="S5" s="38">
        <v>1.7</v>
      </c>
      <c r="T5" s="38">
        <v>6.65</v>
      </c>
      <c r="U5" s="38">
        <v>0</v>
      </c>
      <c r="V5" s="12">
        <v>8.35</v>
      </c>
      <c r="W5" s="21">
        <v>13</v>
      </c>
      <c r="X5" s="38">
        <v>2.7</v>
      </c>
      <c r="Y5" s="38">
        <v>8.25</v>
      </c>
      <c r="Z5" s="47">
        <v>0</v>
      </c>
      <c r="AA5" s="12">
        <v>10.95</v>
      </c>
      <c r="AB5" s="21">
        <v>8</v>
      </c>
    </row>
    <row r="6" spans="1:28" x14ac:dyDescent="0.35">
      <c r="A6" s="8">
        <v>553</v>
      </c>
      <c r="B6" s="8" t="e">
        <v>#N/A</v>
      </c>
      <c r="C6" t="s">
        <v>246</v>
      </c>
      <c r="D6" t="s">
        <v>244</v>
      </c>
      <c r="E6" t="s">
        <v>91</v>
      </c>
      <c r="F6" s="25">
        <v>41.2</v>
      </c>
      <c r="G6" s="26">
        <v>8</v>
      </c>
      <c r="H6" s="38">
        <v>1.6</v>
      </c>
      <c r="I6" s="38">
        <v>8.85</v>
      </c>
      <c r="J6" s="38">
        <v>0</v>
      </c>
      <c r="K6" s="38">
        <v>0</v>
      </c>
      <c r="L6" s="12">
        <v>10.45</v>
      </c>
      <c r="M6" s="21">
        <v>16</v>
      </c>
      <c r="N6" s="38">
        <v>2.2999999999999998</v>
      </c>
      <c r="O6" s="38">
        <v>8.35</v>
      </c>
      <c r="P6" s="38">
        <v>0</v>
      </c>
      <c r="Q6" s="12">
        <v>10.65</v>
      </c>
      <c r="R6" s="21">
        <v>10</v>
      </c>
      <c r="S6" s="38">
        <v>2.2999999999999998</v>
      </c>
      <c r="T6" s="38">
        <v>7.05</v>
      </c>
      <c r="U6" s="38">
        <v>0</v>
      </c>
      <c r="V6" s="12">
        <v>9.35</v>
      </c>
      <c r="W6" s="21">
        <v>6</v>
      </c>
      <c r="X6" s="38">
        <v>3.1</v>
      </c>
      <c r="Y6" s="38">
        <v>7.65</v>
      </c>
      <c r="Z6" s="47">
        <v>0</v>
      </c>
      <c r="AA6" s="12">
        <v>10.75</v>
      </c>
      <c r="AB6" s="21">
        <v>10</v>
      </c>
    </row>
    <row r="7" spans="1:28" x14ac:dyDescent="0.35">
      <c r="A7" s="8">
        <v>554</v>
      </c>
      <c r="B7" s="8" t="e">
        <v>#N/A</v>
      </c>
      <c r="C7" t="s">
        <v>247</v>
      </c>
      <c r="D7" t="s">
        <v>244</v>
      </c>
      <c r="E7" t="s">
        <v>91</v>
      </c>
      <c r="F7" s="25">
        <v>36.924999999999997</v>
      </c>
      <c r="G7" s="26">
        <v>13</v>
      </c>
      <c r="H7" s="38">
        <v>1.6</v>
      </c>
      <c r="I7" s="38">
        <v>9.1750000000000007</v>
      </c>
      <c r="J7" s="38">
        <v>0</v>
      </c>
      <c r="K7" s="38">
        <v>0</v>
      </c>
      <c r="L7" s="12">
        <v>10.775</v>
      </c>
      <c r="M7" s="21">
        <v>14</v>
      </c>
      <c r="N7" s="38">
        <v>2.2999999999999998</v>
      </c>
      <c r="O7" s="38">
        <v>8.3000000000000007</v>
      </c>
      <c r="P7" s="38">
        <v>0</v>
      </c>
      <c r="Q7" s="12">
        <v>10.6</v>
      </c>
      <c r="R7" s="21">
        <v>11</v>
      </c>
      <c r="S7" s="38">
        <v>1.8</v>
      </c>
      <c r="T7" s="38">
        <v>4.2</v>
      </c>
      <c r="U7" s="38">
        <v>0</v>
      </c>
      <c r="V7" s="12">
        <v>6</v>
      </c>
      <c r="W7" s="21">
        <v>16</v>
      </c>
      <c r="X7" s="38">
        <v>2.9</v>
      </c>
      <c r="Y7" s="38">
        <v>6.65</v>
      </c>
      <c r="Z7" s="47">
        <v>0</v>
      </c>
      <c r="AA7" s="12">
        <v>9.5500000000000007</v>
      </c>
      <c r="AB7" s="21">
        <v>17</v>
      </c>
    </row>
    <row r="8" spans="1:28" x14ac:dyDescent="0.35">
      <c r="A8" s="8">
        <v>555</v>
      </c>
      <c r="B8" s="8" t="e">
        <v>#N/A</v>
      </c>
      <c r="C8" t="s">
        <v>248</v>
      </c>
      <c r="D8" t="s">
        <v>244</v>
      </c>
      <c r="E8" t="s">
        <v>91</v>
      </c>
      <c r="F8" s="25">
        <v>43.174999999999997</v>
      </c>
      <c r="G8" s="26">
        <v>4</v>
      </c>
      <c r="H8" s="38">
        <v>2.2999999999999998</v>
      </c>
      <c r="I8" s="38">
        <v>9.0250000000000004</v>
      </c>
      <c r="J8" s="38">
        <v>0</v>
      </c>
      <c r="K8" s="38">
        <v>0.5</v>
      </c>
      <c r="L8" s="12">
        <v>11.824999999999999</v>
      </c>
      <c r="M8" s="21">
        <v>6</v>
      </c>
      <c r="N8" s="38">
        <v>3</v>
      </c>
      <c r="O8" s="38">
        <v>9.0500000000000007</v>
      </c>
      <c r="P8" s="38">
        <v>0</v>
      </c>
      <c r="Q8" s="12">
        <v>12.05</v>
      </c>
      <c r="R8" s="21">
        <v>2</v>
      </c>
      <c r="S8" s="38">
        <v>2.2000000000000002</v>
      </c>
      <c r="T8" s="38">
        <v>6</v>
      </c>
      <c r="U8" s="38">
        <v>0</v>
      </c>
      <c r="V8" s="12">
        <v>8.1999999999999993</v>
      </c>
      <c r="W8" s="21">
        <v>14</v>
      </c>
      <c r="X8" s="38">
        <v>3.2</v>
      </c>
      <c r="Y8" s="38">
        <v>7.9</v>
      </c>
      <c r="Z8" s="47">
        <v>0</v>
      </c>
      <c r="AA8" s="12">
        <v>11.1</v>
      </c>
      <c r="AB8" s="21">
        <v>7</v>
      </c>
    </row>
    <row r="9" spans="1:28" x14ac:dyDescent="0.35">
      <c r="A9" s="8">
        <v>556</v>
      </c>
      <c r="B9" s="8" t="e">
        <v>#N/A</v>
      </c>
      <c r="C9" t="s">
        <v>249</v>
      </c>
      <c r="D9" t="s">
        <v>244</v>
      </c>
      <c r="E9" t="s">
        <v>87</v>
      </c>
      <c r="F9" s="25">
        <v>36.475000000000001</v>
      </c>
      <c r="G9" s="26">
        <v>14</v>
      </c>
      <c r="H9" s="38">
        <v>2</v>
      </c>
      <c r="I9" s="38">
        <v>8.9749999999999996</v>
      </c>
      <c r="J9" s="38">
        <v>0</v>
      </c>
      <c r="K9" s="38">
        <v>0.5</v>
      </c>
      <c r="L9" s="12">
        <v>11.475</v>
      </c>
      <c r="M9" s="21">
        <v>8</v>
      </c>
      <c r="N9" s="38">
        <v>1.7</v>
      </c>
      <c r="O9" s="38">
        <v>7.8</v>
      </c>
      <c r="P9" s="38">
        <v>0</v>
      </c>
      <c r="Q9" s="12">
        <v>9.5</v>
      </c>
      <c r="R9" s="21">
        <v>17</v>
      </c>
      <c r="S9" s="38">
        <v>1.2</v>
      </c>
      <c r="T9" s="38">
        <v>3.5</v>
      </c>
      <c r="U9" s="38">
        <v>0</v>
      </c>
      <c r="V9" s="12">
        <v>4.7</v>
      </c>
      <c r="W9" s="21">
        <v>18</v>
      </c>
      <c r="X9" s="38">
        <v>3.2</v>
      </c>
      <c r="Y9" s="38">
        <v>7.6</v>
      </c>
      <c r="Z9" s="47">
        <v>0</v>
      </c>
      <c r="AA9" s="12">
        <v>10.8</v>
      </c>
      <c r="AB9" s="21">
        <v>9</v>
      </c>
    </row>
    <row r="10" spans="1:28" x14ac:dyDescent="0.35">
      <c r="A10" s="8">
        <v>557</v>
      </c>
      <c r="B10" s="8" t="e">
        <v>#N/A</v>
      </c>
      <c r="C10" t="s">
        <v>250</v>
      </c>
      <c r="D10" t="s">
        <v>244</v>
      </c>
      <c r="E10" t="s">
        <v>39</v>
      </c>
      <c r="F10" s="25">
        <v>43.024999999999999</v>
      </c>
      <c r="G10" s="26">
        <v>5</v>
      </c>
      <c r="H10" s="38">
        <v>2.2000000000000002</v>
      </c>
      <c r="I10" s="38">
        <v>8.6750000000000007</v>
      </c>
      <c r="J10" s="38">
        <v>0</v>
      </c>
      <c r="K10" s="38">
        <v>0.5</v>
      </c>
      <c r="L10" s="12">
        <v>11.375</v>
      </c>
      <c r="M10" s="21">
        <v>9</v>
      </c>
      <c r="N10" s="38">
        <v>2.2999999999999998</v>
      </c>
      <c r="O10" s="38">
        <v>8.5</v>
      </c>
      <c r="P10" s="38">
        <v>0</v>
      </c>
      <c r="Q10" s="12">
        <v>10.8</v>
      </c>
      <c r="R10" s="21">
        <v>9</v>
      </c>
      <c r="S10" s="38">
        <v>2.7</v>
      </c>
      <c r="T10" s="38">
        <v>6.8</v>
      </c>
      <c r="U10" s="38">
        <v>0</v>
      </c>
      <c r="V10" s="12">
        <v>9.5</v>
      </c>
      <c r="W10" s="21">
        <v>5</v>
      </c>
      <c r="X10" s="38">
        <v>2.6</v>
      </c>
      <c r="Y10" s="38">
        <v>8.75</v>
      </c>
      <c r="Z10" s="47">
        <v>0</v>
      </c>
      <c r="AA10" s="12">
        <v>11.35</v>
      </c>
      <c r="AB10" s="21">
        <v>4</v>
      </c>
    </row>
    <row r="11" spans="1:28" x14ac:dyDescent="0.35">
      <c r="A11" s="8">
        <v>558</v>
      </c>
      <c r="B11" s="8" t="e">
        <v>#N/A</v>
      </c>
      <c r="C11" t="s">
        <v>251</v>
      </c>
      <c r="D11" t="s">
        <v>244</v>
      </c>
      <c r="E11" t="s">
        <v>39</v>
      </c>
      <c r="F11" s="25">
        <v>42.95</v>
      </c>
      <c r="G11" s="26">
        <v>6</v>
      </c>
      <c r="H11" s="38">
        <v>2.2999999999999998</v>
      </c>
      <c r="I11" s="38">
        <v>9</v>
      </c>
      <c r="J11" s="38">
        <v>0</v>
      </c>
      <c r="K11" s="38">
        <v>0.5</v>
      </c>
      <c r="L11" s="12">
        <v>11.8</v>
      </c>
      <c r="M11" s="21">
        <v>7</v>
      </c>
      <c r="N11" s="38">
        <v>2.5</v>
      </c>
      <c r="O11" s="38">
        <v>8.4499999999999993</v>
      </c>
      <c r="P11" s="38">
        <v>0</v>
      </c>
      <c r="Q11" s="12">
        <v>10.95</v>
      </c>
      <c r="R11" s="21">
        <v>6</v>
      </c>
      <c r="S11" s="38">
        <v>2.7</v>
      </c>
      <c r="T11" s="38">
        <v>6.1</v>
      </c>
      <c r="U11" s="38">
        <v>0</v>
      </c>
      <c r="V11" s="12">
        <v>8.8000000000000007</v>
      </c>
      <c r="W11" s="21">
        <v>7</v>
      </c>
      <c r="X11" s="38">
        <v>3.2</v>
      </c>
      <c r="Y11" s="38">
        <v>8.1999999999999993</v>
      </c>
      <c r="Z11" s="47">
        <v>0</v>
      </c>
      <c r="AA11" s="12">
        <v>11.4</v>
      </c>
      <c r="AB11" s="21">
        <v>3</v>
      </c>
    </row>
    <row r="12" spans="1:28" x14ac:dyDescent="0.35">
      <c r="A12" s="8">
        <v>559</v>
      </c>
      <c r="B12" s="8" t="e">
        <v>#N/A</v>
      </c>
      <c r="C12" t="s">
        <v>252</v>
      </c>
      <c r="D12" t="s">
        <v>244</v>
      </c>
      <c r="E12" t="s">
        <v>56</v>
      </c>
      <c r="F12" s="25">
        <v>29.45</v>
      </c>
      <c r="G12" s="26">
        <v>18</v>
      </c>
      <c r="H12" s="38">
        <v>0</v>
      </c>
      <c r="I12" s="38">
        <v>0</v>
      </c>
      <c r="J12" s="38">
        <v>0</v>
      </c>
      <c r="K12" s="38">
        <v>0</v>
      </c>
      <c r="L12" s="12">
        <v>0</v>
      </c>
      <c r="M12" s="21">
        <v>18</v>
      </c>
      <c r="N12" s="38">
        <v>2.4</v>
      </c>
      <c r="O12" s="38">
        <v>8</v>
      </c>
      <c r="P12" s="38">
        <v>0</v>
      </c>
      <c r="Q12" s="12">
        <v>10.4</v>
      </c>
      <c r="R12" s="21">
        <v>13</v>
      </c>
      <c r="S12" s="38">
        <v>1.9</v>
      </c>
      <c r="T12" s="38">
        <v>6.8</v>
      </c>
      <c r="U12" s="38">
        <v>0</v>
      </c>
      <c r="V12" s="12">
        <v>8.6999999999999993</v>
      </c>
      <c r="W12" s="21">
        <v>8</v>
      </c>
      <c r="X12" s="38">
        <v>2.7</v>
      </c>
      <c r="Y12" s="38">
        <v>7.65</v>
      </c>
      <c r="Z12" s="47">
        <v>0</v>
      </c>
      <c r="AA12" s="12">
        <v>10.35</v>
      </c>
      <c r="AB12" s="21">
        <v>13</v>
      </c>
    </row>
    <row r="13" spans="1:28" x14ac:dyDescent="0.35">
      <c r="A13" s="8">
        <v>560</v>
      </c>
      <c r="B13" s="8" t="e">
        <v>#N/A</v>
      </c>
      <c r="C13" t="s">
        <v>253</v>
      </c>
      <c r="D13" t="s">
        <v>244</v>
      </c>
      <c r="E13" t="s">
        <v>56</v>
      </c>
      <c r="F13" s="25">
        <v>42.575000000000003</v>
      </c>
      <c r="G13" s="26">
        <v>7</v>
      </c>
      <c r="H13" s="38">
        <v>1.6</v>
      </c>
      <c r="I13" s="38">
        <v>9.2250000000000014</v>
      </c>
      <c r="J13" s="38">
        <v>0</v>
      </c>
      <c r="K13" s="38">
        <v>0</v>
      </c>
      <c r="L13" s="12">
        <v>10.824999999999999</v>
      </c>
      <c r="M13" s="21">
        <v>13</v>
      </c>
      <c r="N13" s="38">
        <v>2.9</v>
      </c>
      <c r="O13" s="38">
        <v>8.85</v>
      </c>
      <c r="P13" s="38">
        <v>0</v>
      </c>
      <c r="Q13" s="12">
        <v>11.75</v>
      </c>
      <c r="R13" s="21">
        <v>3</v>
      </c>
      <c r="S13" s="38">
        <v>2.5</v>
      </c>
      <c r="T13" s="38">
        <v>7.05</v>
      </c>
      <c r="U13" s="38">
        <v>0</v>
      </c>
      <c r="V13" s="12">
        <v>9.5500000000000007</v>
      </c>
      <c r="W13" s="21">
        <v>4</v>
      </c>
      <c r="X13" s="38">
        <v>2.6</v>
      </c>
      <c r="Y13" s="38">
        <v>7.85</v>
      </c>
      <c r="Z13" s="47">
        <v>0</v>
      </c>
      <c r="AA13" s="12">
        <v>10.45</v>
      </c>
      <c r="AB13" s="21">
        <v>12</v>
      </c>
    </row>
    <row r="14" spans="1:28" x14ac:dyDescent="0.35">
      <c r="A14" s="8">
        <v>561</v>
      </c>
      <c r="B14" s="8" t="e">
        <v>#N/A</v>
      </c>
      <c r="C14" t="s">
        <v>254</v>
      </c>
      <c r="D14" t="s">
        <v>244</v>
      </c>
      <c r="E14" t="s">
        <v>56</v>
      </c>
      <c r="F14" s="25">
        <v>26.024999999999999</v>
      </c>
      <c r="G14" s="26">
        <v>19</v>
      </c>
      <c r="H14" s="38">
        <v>1.6</v>
      </c>
      <c r="I14" s="38">
        <v>9.4250000000000007</v>
      </c>
      <c r="J14" s="38">
        <v>0</v>
      </c>
      <c r="K14" s="38">
        <v>0</v>
      </c>
      <c r="L14" s="12">
        <v>11.025</v>
      </c>
      <c r="M14" s="21">
        <v>10</v>
      </c>
      <c r="N14" s="38">
        <v>0</v>
      </c>
      <c r="O14" s="38">
        <v>0</v>
      </c>
      <c r="P14" s="38">
        <v>0</v>
      </c>
      <c r="Q14" s="12">
        <v>0</v>
      </c>
      <c r="R14" s="21">
        <v>19</v>
      </c>
      <c r="S14" s="38">
        <v>1.7</v>
      </c>
      <c r="T14" s="38">
        <v>3.25</v>
      </c>
      <c r="U14" s="38">
        <v>0</v>
      </c>
      <c r="V14" s="12">
        <v>4.95</v>
      </c>
      <c r="W14" s="21">
        <v>17</v>
      </c>
      <c r="X14" s="38">
        <v>2.9</v>
      </c>
      <c r="Y14" s="38">
        <v>7.15</v>
      </c>
      <c r="Z14" s="47">
        <v>0</v>
      </c>
      <c r="AA14" s="12">
        <v>10.050000000000001</v>
      </c>
      <c r="AB14" s="21">
        <v>16</v>
      </c>
    </row>
    <row r="15" spans="1:28" x14ac:dyDescent="0.35">
      <c r="A15" s="8">
        <v>562</v>
      </c>
      <c r="B15" s="8" t="e">
        <v>#N/A</v>
      </c>
      <c r="C15" t="s">
        <v>255</v>
      </c>
      <c r="D15" t="s">
        <v>244</v>
      </c>
      <c r="E15" t="s">
        <v>126</v>
      </c>
      <c r="F15" s="25">
        <v>33.075000000000003</v>
      </c>
      <c r="G15" s="26">
        <v>16</v>
      </c>
      <c r="H15" s="38">
        <v>2</v>
      </c>
      <c r="I15" s="38">
        <v>9.4250000000000007</v>
      </c>
      <c r="J15" s="38">
        <v>0</v>
      </c>
      <c r="K15" s="38">
        <v>0.5</v>
      </c>
      <c r="L15" s="12">
        <v>11.925000000000001</v>
      </c>
      <c r="M15" s="21">
        <v>2</v>
      </c>
      <c r="N15" s="38">
        <v>2.2999999999999998</v>
      </c>
      <c r="O15" s="38">
        <v>8.25</v>
      </c>
      <c r="P15" s="38">
        <v>0</v>
      </c>
      <c r="Q15" s="12">
        <v>10.55</v>
      </c>
      <c r="R15" s="21">
        <v>12</v>
      </c>
      <c r="S15" s="38">
        <v>0</v>
      </c>
      <c r="T15" s="38">
        <v>0</v>
      </c>
      <c r="U15" s="38">
        <v>0</v>
      </c>
      <c r="V15" s="12">
        <v>0</v>
      </c>
      <c r="W15" s="21">
        <v>19</v>
      </c>
      <c r="X15" s="38">
        <v>3.2</v>
      </c>
      <c r="Y15" s="38">
        <v>7.4</v>
      </c>
      <c r="Z15" s="47">
        <v>0</v>
      </c>
      <c r="AA15" s="12">
        <v>10.6</v>
      </c>
      <c r="AB15" s="21">
        <v>11</v>
      </c>
    </row>
    <row r="16" spans="1:28" x14ac:dyDescent="0.35">
      <c r="A16" s="8">
        <v>563</v>
      </c>
      <c r="B16" s="8" t="e">
        <v>#N/A</v>
      </c>
      <c r="C16" t="s">
        <v>256</v>
      </c>
      <c r="D16" t="s">
        <v>244</v>
      </c>
      <c r="E16" t="s">
        <v>126</v>
      </c>
      <c r="F16" s="25">
        <v>0</v>
      </c>
      <c r="G16" s="26">
        <v>99</v>
      </c>
      <c r="H16" s="38">
        <v>0</v>
      </c>
      <c r="I16" s="38">
        <v>0</v>
      </c>
      <c r="J16" s="38">
        <v>0</v>
      </c>
      <c r="K16" s="38">
        <v>0</v>
      </c>
      <c r="L16" s="12">
        <v>0</v>
      </c>
      <c r="M16" s="21">
        <v>18</v>
      </c>
      <c r="N16" s="38">
        <v>0</v>
      </c>
      <c r="O16" s="38">
        <v>0</v>
      </c>
      <c r="P16" s="38">
        <v>0</v>
      </c>
      <c r="Q16" s="12">
        <v>0</v>
      </c>
      <c r="R16" s="21">
        <v>19</v>
      </c>
      <c r="S16" s="38">
        <v>0</v>
      </c>
      <c r="T16" s="38">
        <v>0</v>
      </c>
      <c r="U16" s="38">
        <v>0</v>
      </c>
      <c r="V16" s="12">
        <v>0</v>
      </c>
      <c r="W16" s="21">
        <v>19</v>
      </c>
      <c r="X16" s="38">
        <v>0</v>
      </c>
      <c r="Y16" s="38">
        <v>0</v>
      </c>
      <c r="Z16" s="47">
        <v>0</v>
      </c>
      <c r="AA16" s="12">
        <v>0</v>
      </c>
      <c r="AB16" s="21">
        <v>19</v>
      </c>
    </row>
    <row r="17" spans="1:28" x14ac:dyDescent="0.35">
      <c r="A17" s="8">
        <v>564</v>
      </c>
      <c r="B17" s="8" t="e">
        <v>#N/A</v>
      </c>
      <c r="C17" t="s">
        <v>257</v>
      </c>
      <c r="D17" t="s">
        <v>258</v>
      </c>
      <c r="E17" t="s">
        <v>126</v>
      </c>
      <c r="F17" s="25">
        <v>31.375</v>
      </c>
      <c r="G17" s="26">
        <v>17</v>
      </c>
      <c r="H17" s="38">
        <v>2</v>
      </c>
      <c r="I17" s="38">
        <v>9.375</v>
      </c>
      <c r="J17" s="38">
        <v>0</v>
      </c>
      <c r="K17" s="38">
        <v>0.5</v>
      </c>
      <c r="L17" s="12">
        <v>11.875</v>
      </c>
      <c r="M17" s="21">
        <v>4</v>
      </c>
      <c r="N17" s="38">
        <v>2.4</v>
      </c>
      <c r="O17" s="38">
        <v>8.5</v>
      </c>
      <c r="P17" s="38">
        <v>0</v>
      </c>
      <c r="Q17" s="12">
        <v>10.9</v>
      </c>
      <c r="R17" s="21">
        <v>7</v>
      </c>
      <c r="S17" s="38">
        <v>2.5</v>
      </c>
      <c r="T17" s="38">
        <v>6.1</v>
      </c>
      <c r="U17" s="38">
        <v>0</v>
      </c>
      <c r="V17" s="12">
        <v>8.6</v>
      </c>
      <c r="W17" s="21">
        <v>10</v>
      </c>
      <c r="X17" s="38">
        <v>0</v>
      </c>
      <c r="Y17" s="38">
        <v>0</v>
      </c>
      <c r="Z17" s="47">
        <v>0</v>
      </c>
      <c r="AA17" s="12">
        <v>0</v>
      </c>
      <c r="AB17" s="21">
        <v>19</v>
      </c>
    </row>
    <row r="18" spans="1:28" x14ac:dyDescent="0.35">
      <c r="A18" s="8">
        <v>565</v>
      </c>
      <c r="B18" s="8" t="e">
        <v>#N/A</v>
      </c>
      <c r="C18" t="s">
        <v>259</v>
      </c>
      <c r="D18" t="s">
        <v>244</v>
      </c>
      <c r="E18" t="s">
        <v>165</v>
      </c>
      <c r="F18" s="25">
        <v>38.625</v>
      </c>
      <c r="G18" s="26">
        <v>11</v>
      </c>
      <c r="H18" s="38">
        <v>1</v>
      </c>
      <c r="I18" s="38">
        <v>9.4250000000000007</v>
      </c>
      <c r="J18" s="38">
        <v>0</v>
      </c>
      <c r="K18" s="38">
        <v>0.5</v>
      </c>
      <c r="L18" s="12">
        <v>10.925000000000001</v>
      </c>
      <c r="M18" s="21">
        <v>12</v>
      </c>
      <c r="N18" s="38">
        <v>2.2999999999999998</v>
      </c>
      <c r="O18" s="38">
        <v>8.5500000000000007</v>
      </c>
      <c r="P18" s="38">
        <v>0</v>
      </c>
      <c r="Q18" s="12">
        <v>10.85</v>
      </c>
      <c r="R18" s="21">
        <v>8</v>
      </c>
      <c r="S18" s="38">
        <v>1.2</v>
      </c>
      <c r="T18" s="38">
        <v>6.1</v>
      </c>
      <c r="U18" s="38">
        <v>0</v>
      </c>
      <c r="V18" s="12">
        <v>7.3</v>
      </c>
      <c r="W18" s="21">
        <v>15</v>
      </c>
      <c r="X18" s="38">
        <v>3</v>
      </c>
      <c r="Y18" s="38">
        <v>6.55</v>
      </c>
      <c r="Z18" s="47">
        <v>0</v>
      </c>
      <c r="AA18" s="12">
        <v>9.5500000000000007</v>
      </c>
      <c r="AB18" s="21">
        <v>17</v>
      </c>
    </row>
    <row r="19" spans="1:28" x14ac:dyDescent="0.35">
      <c r="A19" s="8">
        <v>566</v>
      </c>
      <c r="B19" s="8" t="e">
        <v>#N/A</v>
      </c>
      <c r="C19" t="s">
        <v>260</v>
      </c>
      <c r="D19" t="s">
        <v>244</v>
      </c>
      <c r="E19" t="s">
        <v>165</v>
      </c>
      <c r="F19" s="25">
        <v>38.15</v>
      </c>
      <c r="G19" s="26">
        <v>12</v>
      </c>
      <c r="H19" s="38">
        <v>0.6</v>
      </c>
      <c r="I19" s="38">
        <v>9.3500000000000014</v>
      </c>
      <c r="J19" s="38">
        <v>0</v>
      </c>
      <c r="K19" s="38">
        <v>0</v>
      </c>
      <c r="L19" s="12">
        <v>9.9499999999999993</v>
      </c>
      <c r="M19" s="21">
        <v>17</v>
      </c>
      <c r="N19" s="38">
        <v>1.7</v>
      </c>
      <c r="O19" s="38">
        <v>7.7</v>
      </c>
      <c r="P19" s="38">
        <v>0</v>
      </c>
      <c r="Q19" s="12">
        <v>9.4</v>
      </c>
      <c r="R19" s="21">
        <v>18</v>
      </c>
      <c r="S19" s="38">
        <v>1.7</v>
      </c>
      <c r="T19" s="38">
        <v>6.75</v>
      </c>
      <c r="U19" s="38">
        <v>0</v>
      </c>
      <c r="V19" s="12">
        <v>8.4499999999999993</v>
      </c>
      <c r="W19" s="21">
        <v>11</v>
      </c>
      <c r="X19" s="38">
        <v>3.1</v>
      </c>
      <c r="Y19" s="38">
        <v>7.25</v>
      </c>
      <c r="Z19" s="47">
        <v>0</v>
      </c>
      <c r="AA19" s="12">
        <v>10.35</v>
      </c>
      <c r="AB19" s="21">
        <v>13</v>
      </c>
    </row>
    <row r="20" spans="1:28" x14ac:dyDescent="0.35">
      <c r="A20" s="8">
        <v>567</v>
      </c>
      <c r="B20" s="8" t="e">
        <v>#N/A</v>
      </c>
      <c r="C20" t="s">
        <v>261</v>
      </c>
      <c r="D20" t="s">
        <v>244</v>
      </c>
      <c r="E20" t="s">
        <v>50</v>
      </c>
      <c r="F20" s="25">
        <v>0</v>
      </c>
      <c r="G20" s="26">
        <v>99</v>
      </c>
      <c r="H20" s="38">
        <v>0</v>
      </c>
      <c r="I20" s="38">
        <v>0</v>
      </c>
      <c r="J20" s="38">
        <v>0</v>
      </c>
      <c r="K20" s="38">
        <v>0</v>
      </c>
      <c r="L20" s="12">
        <v>0</v>
      </c>
      <c r="M20" s="21">
        <v>18</v>
      </c>
      <c r="N20" s="38">
        <v>0</v>
      </c>
      <c r="O20" s="38">
        <v>0</v>
      </c>
      <c r="P20" s="38">
        <v>0</v>
      </c>
      <c r="Q20" s="12">
        <v>0</v>
      </c>
      <c r="R20" s="21">
        <v>19</v>
      </c>
      <c r="S20" s="38">
        <v>0</v>
      </c>
      <c r="T20" s="38">
        <v>0</v>
      </c>
      <c r="U20" s="38">
        <v>0</v>
      </c>
      <c r="V20" s="12">
        <v>0</v>
      </c>
      <c r="W20" s="21">
        <v>19</v>
      </c>
      <c r="X20" s="38">
        <v>0</v>
      </c>
      <c r="Y20" s="38">
        <v>0</v>
      </c>
      <c r="Z20" s="47">
        <v>0</v>
      </c>
      <c r="AA20" s="12">
        <v>0</v>
      </c>
      <c r="AB20" s="21">
        <v>19</v>
      </c>
    </row>
    <row r="21" spans="1:28" x14ac:dyDescent="0.35">
      <c r="A21" s="8">
        <v>568</v>
      </c>
      <c r="B21" s="8" t="e">
        <v>#N/A</v>
      </c>
      <c r="C21" t="s">
        <v>262</v>
      </c>
      <c r="D21" t="s">
        <v>244</v>
      </c>
      <c r="E21" t="s">
        <v>50</v>
      </c>
      <c r="F21" s="25">
        <v>43.3</v>
      </c>
      <c r="G21" s="26">
        <v>3</v>
      </c>
      <c r="H21" s="38">
        <v>2</v>
      </c>
      <c r="I21" s="38">
        <v>9.3500000000000014</v>
      </c>
      <c r="J21" s="38">
        <v>0</v>
      </c>
      <c r="K21" s="38">
        <v>0.5</v>
      </c>
      <c r="L21" s="12">
        <v>11.85</v>
      </c>
      <c r="M21" s="21">
        <v>5</v>
      </c>
      <c r="N21" s="38">
        <v>3</v>
      </c>
      <c r="O21" s="38">
        <v>8.5500000000000007</v>
      </c>
      <c r="P21" s="38">
        <v>0</v>
      </c>
      <c r="Q21" s="12">
        <v>11.55</v>
      </c>
      <c r="R21" s="21">
        <v>4</v>
      </c>
      <c r="S21" s="38">
        <v>2.8</v>
      </c>
      <c r="T21" s="38">
        <v>5.85</v>
      </c>
      <c r="U21" s="38">
        <v>0</v>
      </c>
      <c r="V21" s="12">
        <v>8.65</v>
      </c>
      <c r="W21" s="21">
        <v>9</v>
      </c>
      <c r="X21" s="38">
        <v>3.2</v>
      </c>
      <c r="Y21" s="38">
        <v>8.0500000000000007</v>
      </c>
      <c r="Z21" s="47">
        <v>0</v>
      </c>
      <c r="AA21" s="12">
        <v>11.25</v>
      </c>
      <c r="AB21" s="21">
        <v>6</v>
      </c>
    </row>
    <row r="22" spans="1:28" x14ac:dyDescent="0.35">
      <c r="A22" s="8">
        <v>569</v>
      </c>
      <c r="B22" s="8" t="e">
        <v>#N/A</v>
      </c>
      <c r="C22" t="s">
        <v>263</v>
      </c>
      <c r="D22" t="s">
        <v>244</v>
      </c>
      <c r="E22" t="s">
        <v>50</v>
      </c>
      <c r="F22" s="25">
        <v>44.05</v>
      </c>
      <c r="G22" s="26">
        <v>2</v>
      </c>
      <c r="H22" s="38">
        <v>2</v>
      </c>
      <c r="I22" s="38">
        <v>9.4</v>
      </c>
      <c r="J22" s="38">
        <v>0</v>
      </c>
      <c r="K22" s="38">
        <v>0.5</v>
      </c>
      <c r="L22" s="12">
        <v>11.9</v>
      </c>
      <c r="M22" s="21">
        <v>3</v>
      </c>
      <c r="N22" s="38">
        <v>1.8</v>
      </c>
      <c r="O22" s="38">
        <v>8.4499999999999993</v>
      </c>
      <c r="P22" s="38">
        <v>0</v>
      </c>
      <c r="Q22" s="12">
        <v>10.25</v>
      </c>
      <c r="R22" s="21">
        <v>15</v>
      </c>
      <c r="S22" s="38">
        <v>2.2999999999999998</v>
      </c>
      <c r="T22" s="38">
        <v>8.0500000000000007</v>
      </c>
      <c r="U22" s="38">
        <v>0</v>
      </c>
      <c r="V22" s="12">
        <v>10.35</v>
      </c>
      <c r="W22" s="21">
        <v>2</v>
      </c>
      <c r="X22" s="38">
        <v>3.2</v>
      </c>
      <c r="Y22" s="38">
        <v>8.35</v>
      </c>
      <c r="Z22" s="47">
        <v>0</v>
      </c>
      <c r="AA22" s="12">
        <v>11.55</v>
      </c>
      <c r="AB22" s="21">
        <v>1</v>
      </c>
    </row>
    <row r="23" spans="1:28" x14ac:dyDescent="0.35">
      <c r="A23" s="8">
        <v>570</v>
      </c>
      <c r="B23" s="8" t="e">
        <v>#N/A</v>
      </c>
      <c r="C23" t="s">
        <v>264</v>
      </c>
      <c r="D23" t="s">
        <v>244</v>
      </c>
      <c r="E23" t="s">
        <v>42</v>
      </c>
      <c r="F23" s="25">
        <v>45.35</v>
      </c>
      <c r="G23" s="26">
        <v>1</v>
      </c>
      <c r="H23" s="38">
        <v>2.2000000000000002</v>
      </c>
      <c r="I23" s="38">
        <v>9.25</v>
      </c>
      <c r="J23" s="38">
        <v>0</v>
      </c>
      <c r="K23" s="38">
        <v>0.5</v>
      </c>
      <c r="L23" s="12">
        <v>11.95</v>
      </c>
      <c r="M23" s="21">
        <v>1</v>
      </c>
      <c r="N23" s="38">
        <v>2.4</v>
      </c>
      <c r="O23" s="38">
        <v>8.9</v>
      </c>
      <c r="P23" s="38">
        <v>0</v>
      </c>
      <c r="Q23" s="12">
        <v>11.3</v>
      </c>
      <c r="R23" s="21">
        <v>5</v>
      </c>
      <c r="S23" s="38">
        <v>2.8</v>
      </c>
      <c r="T23" s="38">
        <v>8</v>
      </c>
      <c r="U23" s="38">
        <v>0</v>
      </c>
      <c r="V23" s="12">
        <v>10.8</v>
      </c>
      <c r="W23" s="21">
        <v>1</v>
      </c>
      <c r="X23" s="38">
        <v>3.2</v>
      </c>
      <c r="Y23" s="38">
        <v>8.1</v>
      </c>
      <c r="Z23" s="47">
        <v>0</v>
      </c>
      <c r="AA23" s="12">
        <v>11.3</v>
      </c>
      <c r="AB23" s="21">
        <v>5</v>
      </c>
    </row>
    <row r="24" spans="1:28" x14ac:dyDescent="0.35">
      <c r="A24" s="8">
        <v>571</v>
      </c>
      <c r="B24" s="8" t="e">
        <v>#N/A</v>
      </c>
      <c r="C24" t="s">
        <v>265</v>
      </c>
      <c r="D24" t="s">
        <v>244</v>
      </c>
      <c r="E24" t="s">
        <v>42</v>
      </c>
      <c r="F24" s="25">
        <v>33.950000000000003</v>
      </c>
      <c r="G24" s="26">
        <v>15</v>
      </c>
      <c r="H24" s="38">
        <v>0</v>
      </c>
      <c r="I24" s="38">
        <v>0</v>
      </c>
      <c r="J24" s="38">
        <v>0</v>
      </c>
      <c r="K24" s="38">
        <v>0</v>
      </c>
      <c r="L24" s="12">
        <v>0</v>
      </c>
      <c r="M24" s="21">
        <v>18</v>
      </c>
      <c r="N24" s="38">
        <v>3</v>
      </c>
      <c r="O24" s="38">
        <v>9.1999999999999993</v>
      </c>
      <c r="P24" s="38">
        <v>0</v>
      </c>
      <c r="Q24" s="12">
        <v>12.2</v>
      </c>
      <c r="R24" s="21">
        <v>1</v>
      </c>
      <c r="S24" s="38">
        <v>2.2000000000000002</v>
      </c>
      <c r="T24" s="38">
        <v>8.1</v>
      </c>
      <c r="U24" s="38">
        <v>0</v>
      </c>
      <c r="V24" s="12">
        <v>10.3</v>
      </c>
      <c r="W24" s="21">
        <v>3</v>
      </c>
      <c r="X24" s="38">
        <v>3.2</v>
      </c>
      <c r="Y24" s="38">
        <v>8.25</v>
      </c>
      <c r="Z24" s="47">
        <v>0</v>
      </c>
      <c r="AA24" s="12">
        <v>11.45</v>
      </c>
      <c r="AB24" s="21">
        <v>2</v>
      </c>
    </row>
    <row r="25" spans="1:28" x14ac:dyDescent="0.35">
      <c r="F25" s="25"/>
      <c r="G25" s="26"/>
      <c r="H25" s="38"/>
      <c r="I25" s="38"/>
      <c r="J25" s="38"/>
      <c r="K25" s="38"/>
      <c r="L25" s="12"/>
      <c r="M25" s="21"/>
      <c r="N25" s="38"/>
      <c r="O25" s="38"/>
      <c r="P25" s="38"/>
      <c r="Q25" s="12"/>
      <c r="R25" s="21"/>
      <c r="S25" s="38"/>
      <c r="T25" s="38"/>
      <c r="U25" s="38"/>
      <c r="V25" s="12"/>
      <c r="W25" s="21"/>
      <c r="X25" s="38"/>
      <c r="Y25" s="38"/>
      <c r="Z25" s="47"/>
      <c r="AA25" s="12"/>
      <c r="AB25" s="21"/>
    </row>
    <row r="26" spans="1:28" x14ac:dyDescent="0.35">
      <c r="F26" s="25"/>
      <c r="G26" s="26"/>
      <c r="H26" s="38"/>
      <c r="I26" s="38"/>
      <c r="J26" s="38"/>
      <c r="K26" s="38"/>
      <c r="L26" s="12"/>
      <c r="M26" s="21"/>
      <c r="N26" s="38"/>
      <c r="O26" s="38"/>
      <c r="P26" s="38"/>
      <c r="Q26" s="12"/>
      <c r="R26" s="21"/>
      <c r="S26" s="38"/>
      <c r="T26" s="38"/>
      <c r="U26" s="38"/>
      <c r="V26" s="12"/>
      <c r="W26" s="21"/>
      <c r="X26" s="38"/>
      <c r="Y26" s="38"/>
      <c r="Z26" s="47"/>
      <c r="AA26" s="12"/>
      <c r="AB26" s="21"/>
    </row>
    <row r="27" spans="1:28" x14ac:dyDescent="0.35">
      <c r="F27" s="25"/>
      <c r="G27" s="26"/>
      <c r="H27" s="38"/>
      <c r="I27" s="38"/>
      <c r="J27" s="38"/>
      <c r="K27" s="38"/>
      <c r="L27" s="12"/>
      <c r="M27" s="21"/>
      <c r="N27" s="38"/>
      <c r="O27" s="38"/>
      <c r="P27" s="38"/>
      <c r="Q27" s="12"/>
      <c r="R27" s="21"/>
      <c r="S27" s="38"/>
      <c r="T27" s="38"/>
      <c r="U27" s="38"/>
      <c r="V27" s="12"/>
      <c r="W27" s="21"/>
      <c r="X27" s="38"/>
      <c r="Y27" s="38"/>
      <c r="Z27" s="47"/>
      <c r="AA27" s="12"/>
      <c r="AB27"/>
    </row>
    <row r="28" spans="1:28" x14ac:dyDescent="0.35">
      <c r="F28" s="25"/>
      <c r="G28" s="26"/>
      <c r="H28" s="38"/>
      <c r="I28" s="38"/>
      <c r="J28" s="38"/>
      <c r="K28" s="38"/>
      <c r="L28" s="12"/>
      <c r="M28" s="21"/>
      <c r="N28" s="38"/>
      <c r="O28" s="38"/>
      <c r="P28" s="38"/>
      <c r="Q28" s="12"/>
      <c r="R28" s="21"/>
      <c r="S28" s="38"/>
      <c r="T28" s="38"/>
      <c r="U28" s="38"/>
      <c r="V28" s="12"/>
      <c r="W28" s="21"/>
      <c r="X28" s="38"/>
      <c r="Y28" s="38"/>
      <c r="Z28" s="47"/>
      <c r="AA28" s="12"/>
      <c r="AB28"/>
    </row>
    <row r="29" spans="1:28" x14ac:dyDescent="0.35">
      <c r="A29" s="44"/>
      <c r="F29" s="25"/>
      <c r="G29" s="26"/>
      <c r="H29" s="38"/>
      <c r="I29" s="38"/>
      <c r="J29" s="38"/>
      <c r="K29" s="38"/>
      <c r="L29" s="12"/>
      <c r="M29" s="21"/>
      <c r="N29" s="38"/>
      <c r="O29" s="38"/>
      <c r="P29" s="38"/>
      <c r="Q29" s="12"/>
      <c r="R29" s="21"/>
      <c r="S29" s="38"/>
      <c r="T29" s="38"/>
      <c r="U29" s="38"/>
      <c r="V29" s="12"/>
      <c r="W29" s="21"/>
      <c r="X29" s="38"/>
      <c r="Y29" s="38"/>
      <c r="Z29" s="47"/>
      <c r="AA29" s="12"/>
      <c r="AB29"/>
    </row>
    <row r="30" spans="1:28" x14ac:dyDescent="0.35">
      <c r="A30" s="44"/>
      <c r="F30" s="25"/>
      <c r="G30" s="26"/>
      <c r="H30" s="38"/>
      <c r="I30" s="38"/>
      <c r="J30" s="38"/>
      <c r="K30" s="38"/>
      <c r="L30" s="12"/>
      <c r="M30" s="21"/>
      <c r="N30" s="38"/>
      <c r="O30" s="38"/>
      <c r="P30" s="38"/>
      <c r="Q30" s="12"/>
      <c r="R30" s="21"/>
      <c r="S30" s="38"/>
      <c r="T30" s="38"/>
      <c r="U30" s="38"/>
      <c r="V30" s="12"/>
      <c r="W30" s="21"/>
      <c r="X30" s="38"/>
      <c r="Y30" s="38"/>
      <c r="Z30" s="47"/>
      <c r="AA30" s="12"/>
      <c r="AB30"/>
    </row>
    <row r="31" spans="1:28" x14ac:dyDescent="0.35">
      <c r="F31" s="25"/>
      <c r="G31" s="26"/>
      <c r="H31" s="38"/>
      <c r="I31" s="38"/>
      <c r="J31" s="38"/>
      <c r="K31" s="38"/>
      <c r="L31" s="12"/>
      <c r="M31" s="21"/>
      <c r="N31" s="38"/>
      <c r="O31" s="38"/>
      <c r="P31" s="38"/>
      <c r="Q31" s="12"/>
      <c r="R31" s="21"/>
      <c r="S31" s="38"/>
      <c r="T31" s="38"/>
      <c r="U31" s="38"/>
      <c r="V31" s="12"/>
      <c r="W31" s="21"/>
      <c r="X31" s="38"/>
      <c r="Y31" s="38"/>
      <c r="Z31" s="47"/>
      <c r="AA31" s="12"/>
      <c r="AB31"/>
    </row>
    <row r="32" spans="1:28" x14ac:dyDescent="0.35">
      <c r="A32" s="44"/>
      <c r="F32" s="25"/>
      <c r="G32" s="26"/>
      <c r="H32" s="38"/>
      <c r="I32" s="38"/>
      <c r="J32" s="38"/>
      <c r="K32" s="38"/>
      <c r="L32" s="12"/>
      <c r="M32" s="21"/>
      <c r="N32" s="38"/>
      <c r="O32" s="38"/>
      <c r="P32" s="38"/>
      <c r="Q32" s="12"/>
      <c r="R32" s="21"/>
      <c r="S32" s="38"/>
      <c r="T32" s="38"/>
      <c r="U32" s="38"/>
      <c r="V32" s="12"/>
      <c r="W32" s="21"/>
      <c r="X32" s="38"/>
      <c r="Y32" s="38"/>
      <c r="Z32" s="47"/>
      <c r="AA32" s="12"/>
      <c r="AB32" s="13"/>
    </row>
    <row r="33" spans="1:28" x14ac:dyDescent="0.35">
      <c r="F33" s="25"/>
      <c r="G33" s="26"/>
      <c r="H33" s="38"/>
      <c r="I33" s="38"/>
      <c r="J33" s="38"/>
      <c r="K33" s="38"/>
      <c r="L33" s="12"/>
      <c r="M33" s="21"/>
      <c r="N33" s="38"/>
      <c r="O33" s="38"/>
      <c r="P33" s="38"/>
      <c r="Q33" s="12"/>
      <c r="R33" s="21"/>
      <c r="S33" s="38"/>
      <c r="T33" s="38"/>
      <c r="U33" s="38"/>
      <c r="V33" s="12"/>
      <c r="W33" s="21"/>
      <c r="X33" s="38"/>
      <c r="Y33" s="38"/>
      <c r="Z33" s="47"/>
      <c r="AA33" s="12"/>
      <c r="AB33" s="13"/>
    </row>
    <row r="34" spans="1:28" x14ac:dyDescent="0.35">
      <c r="F34" s="25"/>
      <c r="G34" s="26"/>
      <c r="H34" s="38"/>
      <c r="I34" s="38"/>
      <c r="J34" s="38"/>
      <c r="K34" s="38"/>
      <c r="L34" s="12"/>
      <c r="M34" s="21"/>
      <c r="N34" s="38"/>
      <c r="O34" s="38"/>
      <c r="P34" s="38"/>
      <c r="Q34" s="12"/>
      <c r="R34" s="21"/>
      <c r="S34" s="38"/>
      <c r="T34" s="38"/>
      <c r="U34" s="38"/>
      <c r="V34" s="12"/>
      <c r="W34" s="21"/>
      <c r="X34" s="38"/>
      <c r="Y34" s="38"/>
      <c r="Z34" s="47"/>
      <c r="AA34" s="12"/>
      <c r="AB34" s="13"/>
    </row>
    <row r="35" spans="1:28" x14ac:dyDescent="0.35">
      <c r="F35" s="25"/>
      <c r="G35" s="26"/>
      <c r="H35" s="38"/>
      <c r="I35" s="38"/>
      <c r="J35" s="38"/>
      <c r="K35" s="38"/>
      <c r="L35" s="12"/>
      <c r="M35" s="21"/>
      <c r="N35" s="38"/>
      <c r="O35" s="38"/>
      <c r="P35" s="38"/>
      <c r="Q35" s="12"/>
      <c r="R35" s="21"/>
      <c r="S35" s="38"/>
      <c r="T35" s="38"/>
      <c r="U35" s="38"/>
      <c r="V35" s="12"/>
      <c r="W35" s="21"/>
      <c r="X35" s="38"/>
      <c r="Y35" s="38"/>
      <c r="Z35" s="47"/>
      <c r="AA35" s="12"/>
      <c r="AB35" s="13"/>
    </row>
    <row r="36" spans="1:28" x14ac:dyDescent="0.35">
      <c r="A36" s="44"/>
      <c r="B36" s="44"/>
      <c r="C36" s="13"/>
      <c r="D36" s="13"/>
      <c r="E36" s="13"/>
      <c r="F36" s="14"/>
      <c r="G36" s="22"/>
      <c r="H36" s="39"/>
      <c r="I36" s="39"/>
      <c r="J36" s="39"/>
      <c r="K36" s="39"/>
      <c r="L36" s="14"/>
      <c r="M36" s="34"/>
      <c r="N36" s="39"/>
      <c r="O36" s="39"/>
      <c r="P36" s="39"/>
      <c r="Q36" s="14"/>
      <c r="R36" s="34"/>
      <c r="S36" s="39"/>
      <c r="T36" s="39"/>
      <c r="U36" s="39"/>
      <c r="V36" s="14"/>
      <c r="W36" s="34"/>
      <c r="X36" s="39"/>
      <c r="Y36" s="39"/>
      <c r="Z36" s="48"/>
      <c r="AA36" s="14"/>
      <c r="AB36" s="13"/>
    </row>
    <row r="37" spans="1:28" x14ac:dyDescent="0.35">
      <c r="A37" s="44"/>
      <c r="B37" s="44"/>
      <c r="C37" s="13"/>
      <c r="D37" s="13"/>
      <c r="E37" s="13"/>
      <c r="F37" s="14"/>
      <c r="G37" s="22"/>
      <c r="H37" s="39"/>
      <c r="I37" s="39"/>
      <c r="J37" s="39"/>
      <c r="K37" s="39"/>
      <c r="L37" s="14"/>
      <c r="M37" s="34"/>
      <c r="N37" s="39"/>
      <c r="O37" s="39"/>
      <c r="P37" s="39"/>
      <c r="Q37" s="14"/>
      <c r="R37" s="34"/>
      <c r="S37" s="39"/>
      <c r="T37" s="39"/>
      <c r="U37" s="39"/>
      <c r="V37" s="14"/>
      <c r="W37" s="34"/>
      <c r="X37" s="39"/>
      <c r="Y37" s="39"/>
      <c r="Z37" s="48"/>
      <c r="AA37" s="14"/>
      <c r="AB37" s="13"/>
    </row>
    <row r="38" spans="1:28" x14ac:dyDescent="0.35">
      <c r="A38" s="44"/>
      <c r="B38" s="44"/>
      <c r="C38" s="13"/>
      <c r="D38" s="13"/>
      <c r="E38" s="13"/>
      <c r="F38" s="14"/>
      <c r="G38" s="22"/>
      <c r="H38" s="39"/>
      <c r="I38" s="39"/>
      <c r="J38" s="39"/>
      <c r="K38" s="39"/>
      <c r="L38" s="14"/>
      <c r="M38" s="34"/>
      <c r="N38" s="39"/>
      <c r="O38" s="39"/>
      <c r="P38" s="39"/>
      <c r="Q38" s="14"/>
      <c r="R38" s="34"/>
      <c r="S38" s="39"/>
      <c r="T38" s="39"/>
      <c r="U38" s="39"/>
      <c r="V38" s="14"/>
      <c r="W38" s="34"/>
      <c r="X38" s="39"/>
      <c r="Y38" s="39"/>
      <c r="Z38" s="48"/>
      <c r="AA38" s="14"/>
      <c r="AB38" s="13"/>
    </row>
    <row r="39" spans="1:28" x14ac:dyDescent="0.35">
      <c r="A39" s="44"/>
      <c r="B39" s="44"/>
      <c r="C39" s="13"/>
      <c r="D39" s="13"/>
      <c r="E39" s="13"/>
      <c r="F39" s="14"/>
      <c r="G39" s="22"/>
      <c r="H39" s="39"/>
      <c r="I39" s="39"/>
      <c r="J39" s="39"/>
      <c r="K39" s="39"/>
      <c r="L39" s="14"/>
      <c r="M39" s="34"/>
      <c r="N39" s="39"/>
      <c r="O39" s="39"/>
      <c r="P39" s="39"/>
      <c r="Q39" s="14"/>
      <c r="R39" s="34"/>
      <c r="S39" s="39"/>
      <c r="T39" s="39"/>
      <c r="U39" s="39"/>
      <c r="V39" s="14"/>
      <c r="W39" s="34"/>
      <c r="X39" s="39"/>
      <c r="Y39" s="39"/>
      <c r="Z39" s="48"/>
      <c r="AA39" s="14"/>
      <c r="AB39" s="13"/>
    </row>
    <row r="40" spans="1:28" x14ac:dyDescent="0.35">
      <c r="A40" s="44"/>
      <c r="B40" s="44"/>
      <c r="C40" s="13"/>
      <c r="D40" s="13"/>
      <c r="E40" s="13"/>
      <c r="F40" s="14"/>
      <c r="G40" s="22"/>
      <c r="H40" s="39"/>
      <c r="I40" s="39"/>
      <c r="J40" s="39"/>
      <c r="K40" s="39"/>
      <c r="L40" s="14"/>
      <c r="M40" s="34"/>
      <c r="N40" s="39"/>
      <c r="O40" s="39"/>
      <c r="P40" s="39"/>
      <c r="Q40" s="14"/>
      <c r="R40" s="34"/>
      <c r="S40" s="39"/>
      <c r="T40" s="39"/>
      <c r="U40" s="39"/>
      <c r="V40" s="14"/>
      <c r="W40" s="34"/>
      <c r="X40" s="39"/>
      <c r="Y40" s="39"/>
      <c r="Z40" s="48"/>
      <c r="AA40" s="14"/>
      <c r="AB40" s="13"/>
    </row>
    <row r="41" spans="1:28" x14ac:dyDescent="0.35">
      <c r="A41" s="44"/>
      <c r="B41" s="44"/>
      <c r="C41" s="13"/>
      <c r="D41" s="13"/>
      <c r="E41" s="13"/>
      <c r="F41" s="14"/>
      <c r="G41" s="22"/>
      <c r="H41" s="39"/>
      <c r="I41" s="39"/>
      <c r="J41" s="39"/>
      <c r="K41" s="39"/>
      <c r="L41" s="14"/>
      <c r="M41" s="34"/>
      <c r="N41" s="39"/>
      <c r="O41" s="39"/>
      <c r="P41" s="39"/>
      <c r="Q41" s="14"/>
      <c r="R41" s="34"/>
      <c r="S41" s="39"/>
      <c r="T41" s="39"/>
      <c r="U41" s="39"/>
      <c r="V41" s="14"/>
      <c r="W41" s="34"/>
      <c r="X41" s="39"/>
      <c r="Y41" s="39"/>
      <c r="Z41" s="48"/>
      <c r="AA41" s="14"/>
      <c r="AB41" s="13"/>
    </row>
    <row r="42" spans="1:28" x14ac:dyDescent="0.35">
      <c r="A42" s="44"/>
      <c r="B42" s="44"/>
      <c r="C42" s="13"/>
      <c r="D42" s="13"/>
      <c r="E42" s="13"/>
      <c r="F42" s="14"/>
      <c r="G42" s="22"/>
      <c r="H42" s="39"/>
      <c r="I42" s="39"/>
      <c r="J42" s="39"/>
      <c r="K42" s="39"/>
      <c r="L42" s="14"/>
      <c r="M42" s="34"/>
      <c r="N42" s="39"/>
      <c r="O42" s="39"/>
      <c r="P42" s="39"/>
      <c r="Q42" s="14"/>
      <c r="R42" s="34"/>
      <c r="S42" s="39"/>
      <c r="T42" s="39"/>
      <c r="U42" s="39"/>
      <c r="V42" s="14"/>
      <c r="W42" s="34"/>
      <c r="X42" s="39"/>
      <c r="Y42" s="39"/>
      <c r="Z42" s="48"/>
      <c r="AA42" s="14"/>
      <c r="AB42" s="13"/>
    </row>
    <row r="43" spans="1:28" x14ac:dyDescent="0.35">
      <c r="A43" s="44"/>
      <c r="B43" s="44"/>
      <c r="C43" s="13"/>
      <c r="D43" s="13"/>
      <c r="E43" s="13"/>
      <c r="F43" s="14"/>
      <c r="G43" s="22"/>
      <c r="H43" s="39"/>
      <c r="I43" s="39"/>
      <c r="J43" s="39"/>
      <c r="K43" s="39"/>
      <c r="L43" s="14"/>
      <c r="M43" s="34"/>
      <c r="N43" s="39"/>
      <c r="O43" s="39"/>
      <c r="P43" s="39"/>
      <c r="Q43" s="14"/>
      <c r="R43" s="34"/>
      <c r="S43" s="39"/>
      <c r="T43" s="39"/>
      <c r="U43" s="39"/>
      <c r="V43" s="14"/>
      <c r="W43" s="34"/>
      <c r="X43" s="39"/>
      <c r="Y43" s="39"/>
      <c r="Z43" s="48"/>
      <c r="AA43" s="14"/>
      <c r="AB43" s="13"/>
    </row>
    <row r="44" spans="1:28" x14ac:dyDescent="0.35">
      <c r="A44" s="44"/>
      <c r="B44" s="44"/>
      <c r="C44" s="13"/>
      <c r="D44" s="13"/>
      <c r="E44" s="13"/>
      <c r="F44" s="14"/>
      <c r="G44" s="22"/>
      <c r="H44" s="39"/>
      <c r="I44" s="39"/>
      <c r="J44" s="39"/>
      <c r="K44" s="39"/>
      <c r="L44" s="14"/>
      <c r="M44" s="34"/>
      <c r="N44" s="39"/>
      <c r="O44" s="39"/>
      <c r="P44" s="39"/>
      <c r="Q44" s="14"/>
      <c r="R44" s="34"/>
      <c r="S44" s="39"/>
      <c r="T44" s="39"/>
      <c r="U44" s="39"/>
      <c r="V44" s="14"/>
      <c r="W44" s="34"/>
      <c r="X44" s="39"/>
      <c r="Y44" s="39"/>
      <c r="Z44" s="48"/>
      <c r="AA44" s="14"/>
      <c r="AB44" s="13"/>
    </row>
    <row r="45" spans="1:28" x14ac:dyDescent="0.35">
      <c r="A45" s="44"/>
      <c r="B45" s="44"/>
      <c r="C45" s="13"/>
      <c r="D45" s="13"/>
      <c r="E45" s="13"/>
      <c r="F45" s="14"/>
      <c r="G45" s="22"/>
      <c r="H45" s="39"/>
      <c r="I45" s="39"/>
      <c r="J45" s="39"/>
      <c r="K45" s="39"/>
      <c r="L45" s="14"/>
      <c r="M45" s="34"/>
      <c r="N45" s="39"/>
      <c r="O45" s="39"/>
      <c r="P45" s="39"/>
      <c r="Q45" s="14"/>
      <c r="R45" s="34"/>
      <c r="S45" s="39"/>
      <c r="T45" s="39"/>
      <c r="U45" s="39"/>
      <c r="V45" s="14"/>
      <c r="W45" s="34"/>
      <c r="X45" s="39"/>
      <c r="Y45" s="39"/>
      <c r="Z45" s="48"/>
      <c r="AA45" s="14"/>
      <c r="AB45" s="13"/>
    </row>
    <row r="46" spans="1:28" x14ac:dyDescent="0.35">
      <c r="A46" s="44"/>
      <c r="B46" s="44"/>
      <c r="C46" s="13"/>
      <c r="D46" s="13"/>
      <c r="E46" s="13"/>
      <c r="F46" s="14"/>
      <c r="G46" s="22"/>
      <c r="H46" s="39"/>
      <c r="I46" s="39"/>
      <c r="J46" s="39"/>
      <c r="K46" s="39"/>
      <c r="L46" s="14"/>
      <c r="M46" s="34"/>
      <c r="N46" s="39"/>
      <c r="O46" s="39"/>
      <c r="P46" s="39"/>
      <c r="Q46" s="14"/>
      <c r="R46" s="34"/>
      <c r="S46" s="39"/>
      <c r="T46" s="39"/>
      <c r="U46" s="39"/>
      <c r="V46" s="14"/>
      <c r="W46" s="34"/>
      <c r="X46" s="39"/>
      <c r="Y46" s="39"/>
      <c r="Z46" s="48"/>
      <c r="AA46" s="14"/>
      <c r="AB46" s="13"/>
    </row>
    <row r="47" spans="1:28" x14ac:dyDescent="0.35">
      <c r="A47" s="44"/>
      <c r="B47" s="44"/>
      <c r="C47" s="13"/>
      <c r="D47" s="13"/>
      <c r="E47" s="13"/>
      <c r="F47" s="14"/>
      <c r="G47" s="22"/>
      <c r="H47" s="39"/>
      <c r="I47" s="39"/>
      <c r="J47" s="39"/>
      <c r="K47" s="39"/>
      <c r="L47" s="14"/>
      <c r="M47" s="34"/>
      <c r="N47" s="39"/>
      <c r="O47" s="39"/>
      <c r="P47" s="39"/>
      <c r="Q47" s="14"/>
      <c r="R47" s="34"/>
      <c r="S47" s="39"/>
      <c r="T47" s="39"/>
      <c r="U47" s="39"/>
      <c r="V47" s="14"/>
      <c r="W47" s="34"/>
      <c r="X47" s="39"/>
      <c r="Y47" s="39"/>
      <c r="Z47" s="48"/>
      <c r="AA47" s="14"/>
      <c r="AB47" s="13"/>
    </row>
    <row r="48" spans="1:28" x14ac:dyDescent="0.35">
      <c r="A48" s="44"/>
      <c r="B48" s="44"/>
      <c r="C48" s="13"/>
      <c r="D48" s="13"/>
      <c r="E48" s="13"/>
      <c r="F48" s="14"/>
      <c r="G48" s="22"/>
      <c r="H48" s="39"/>
      <c r="I48" s="39"/>
      <c r="J48" s="39"/>
      <c r="K48" s="39"/>
      <c r="L48" s="14"/>
      <c r="M48" s="34"/>
      <c r="N48" s="39"/>
      <c r="O48" s="39"/>
      <c r="P48" s="39"/>
      <c r="Q48" s="14"/>
      <c r="R48" s="34"/>
      <c r="S48" s="39"/>
      <c r="T48" s="39"/>
      <c r="U48" s="39"/>
      <c r="V48" s="14"/>
      <c r="W48" s="34"/>
      <c r="X48" s="39"/>
      <c r="Y48" s="39"/>
      <c r="Z48" s="48"/>
      <c r="AA48" s="14"/>
      <c r="AB48" s="13"/>
    </row>
    <row r="49" spans="1:28" x14ac:dyDescent="0.35">
      <c r="A49" s="44"/>
      <c r="B49" s="44"/>
      <c r="C49" s="13"/>
      <c r="D49" s="13"/>
      <c r="E49" s="13"/>
      <c r="F49" s="14"/>
      <c r="G49" s="22"/>
      <c r="H49" s="39"/>
      <c r="I49" s="39"/>
      <c r="J49" s="39"/>
      <c r="K49" s="39"/>
      <c r="L49" s="14"/>
      <c r="M49" s="34"/>
      <c r="N49" s="39"/>
      <c r="O49" s="39"/>
      <c r="P49" s="39"/>
      <c r="Q49" s="14"/>
      <c r="R49" s="34"/>
      <c r="S49" s="39"/>
      <c r="T49" s="39"/>
      <c r="U49" s="39"/>
      <c r="V49" s="14"/>
      <c r="W49" s="34"/>
      <c r="X49" s="39"/>
      <c r="Y49" s="39"/>
      <c r="Z49" s="48"/>
      <c r="AA49" s="14"/>
      <c r="AB49" s="13"/>
    </row>
    <row r="50" spans="1:28" x14ac:dyDescent="0.35">
      <c r="A50" s="44"/>
      <c r="B50" s="44"/>
      <c r="C50" s="13"/>
      <c r="D50" s="13"/>
      <c r="E50" s="13"/>
      <c r="F50" s="14"/>
      <c r="G50" s="22"/>
      <c r="H50" s="39"/>
      <c r="I50" s="39"/>
      <c r="J50" s="39"/>
      <c r="K50" s="39"/>
      <c r="L50" s="14"/>
      <c r="M50" s="34"/>
      <c r="N50" s="39"/>
      <c r="O50" s="39"/>
      <c r="P50" s="39"/>
      <c r="Q50" s="14"/>
      <c r="R50" s="34"/>
      <c r="S50" s="39"/>
      <c r="T50" s="39"/>
      <c r="U50" s="39"/>
      <c r="V50" s="14"/>
      <c r="W50" s="34"/>
      <c r="X50" s="39"/>
      <c r="Y50" s="39"/>
      <c r="Z50" s="48"/>
      <c r="AA50" s="14"/>
      <c r="AB50" s="13"/>
    </row>
    <row r="51" spans="1:28" x14ac:dyDescent="0.35">
      <c r="A51" s="44"/>
      <c r="B51" s="44"/>
      <c r="C51" s="13"/>
      <c r="D51" s="13"/>
      <c r="E51" s="13"/>
      <c r="F51" s="14"/>
      <c r="G51" s="22"/>
      <c r="H51" s="39"/>
      <c r="I51" s="39"/>
      <c r="J51" s="39"/>
      <c r="K51" s="39"/>
      <c r="L51" s="14"/>
      <c r="M51" s="34"/>
      <c r="N51" s="39"/>
      <c r="O51" s="39"/>
      <c r="P51" s="39"/>
      <c r="Q51" s="14"/>
      <c r="R51" s="34"/>
      <c r="S51" s="39"/>
      <c r="T51" s="39"/>
      <c r="U51" s="39"/>
      <c r="V51" s="14"/>
      <c r="W51" s="34"/>
      <c r="X51" s="39"/>
      <c r="Y51" s="39"/>
      <c r="Z51" s="48"/>
      <c r="AA51" s="14"/>
      <c r="AB51" s="13"/>
    </row>
    <row r="52" spans="1:28" x14ac:dyDescent="0.35">
      <c r="A52" s="44"/>
      <c r="B52" s="44"/>
      <c r="C52" s="13"/>
      <c r="D52" s="13"/>
      <c r="E52" s="13"/>
      <c r="F52" s="14"/>
      <c r="G52" s="22"/>
      <c r="H52" s="39"/>
      <c r="I52" s="39"/>
      <c r="J52" s="39"/>
      <c r="K52" s="39"/>
      <c r="L52" s="14"/>
      <c r="M52" s="34"/>
      <c r="N52" s="39"/>
      <c r="O52" s="39"/>
      <c r="P52" s="39"/>
      <c r="Q52" s="14"/>
      <c r="R52" s="34"/>
      <c r="S52" s="39"/>
      <c r="T52" s="39"/>
      <c r="U52" s="39"/>
      <c r="V52" s="14"/>
      <c r="W52" s="34"/>
      <c r="X52" s="39"/>
      <c r="Y52" s="39"/>
      <c r="Z52" s="48"/>
      <c r="AA52" s="14"/>
      <c r="AB52" s="13"/>
    </row>
    <row r="53" spans="1:28" x14ac:dyDescent="0.35">
      <c r="A53" s="44"/>
      <c r="B53" s="44"/>
      <c r="C53" s="13"/>
      <c r="D53" s="13"/>
      <c r="E53" s="13"/>
      <c r="F53" s="14"/>
      <c r="G53" s="22"/>
      <c r="H53" s="39"/>
      <c r="I53" s="39"/>
      <c r="J53" s="39"/>
      <c r="K53" s="39"/>
      <c r="L53" s="14"/>
      <c r="M53" s="34"/>
      <c r="N53" s="39"/>
      <c r="O53" s="39"/>
      <c r="P53" s="39"/>
      <c r="Q53" s="14"/>
      <c r="R53" s="34"/>
      <c r="S53" s="39"/>
      <c r="T53" s="39"/>
      <c r="U53" s="39"/>
      <c r="V53" s="14"/>
      <c r="W53" s="34"/>
      <c r="X53" s="39"/>
      <c r="Y53" s="39"/>
      <c r="Z53" s="48"/>
      <c r="AA53" s="14"/>
      <c r="AB53" s="13"/>
    </row>
    <row r="54" spans="1:28" x14ac:dyDescent="0.35">
      <c r="A54" s="44"/>
      <c r="B54" s="44"/>
      <c r="C54" s="13"/>
      <c r="D54" s="13"/>
      <c r="E54" s="13"/>
      <c r="F54" s="14"/>
      <c r="G54" s="22"/>
      <c r="H54" s="39"/>
      <c r="I54" s="39"/>
      <c r="J54" s="39"/>
      <c r="K54" s="39"/>
      <c r="L54" s="14"/>
      <c r="M54" s="34"/>
      <c r="N54" s="39"/>
      <c r="O54" s="39"/>
      <c r="P54" s="39"/>
      <c r="Q54" s="14"/>
      <c r="R54" s="34"/>
      <c r="S54" s="39"/>
      <c r="T54" s="39"/>
      <c r="U54" s="39"/>
      <c r="V54" s="14"/>
      <c r="W54" s="34"/>
      <c r="X54" s="39"/>
      <c r="Y54" s="39"/>
      <c r="Z54" s="48"/>
      <c r="AA54" s="14"/>
      <c r="AB54" s="13"/>
    </row>
    <row r="55" spans="1:28" x14ac:dyDescent="0.35">
      <c r="A55" s="44"/>
      <c r="B55" s="44"/>
      <c r="C55" s="13"/>
      <c r="D55" s="13"/>
      <c r="E55" s="13"/>
      <c r="F55" s="14"/>
      <c r="G55" s="22"/>
      <c r="H55" s="39"/>
      <c r="I55" s="39"/>
      <c r="J55" s="39"/>
      <c r="K55" s="39"/>
      <c r="L55" s="14"/>
      <c r="M55" s="34"/>
      <c r="N55" s="39"/>
      <c r="O55" s="39"/>
      <c r="P55" s="39"/>
      <c r="Q55" s="14"/>
      <c r="R55" s="34"/>
      <c r="S55" s="39"/>
      <c r="T55" s="39"/>
      <c r="U55" s="39"/>
      <c r="V55" s="14"/>
      <c r="W55" s="34"/>
      <c r="X55" s="39"/>
      <c r="Y55" s="39"/>
      <c r="Z55" s="48"/>
      <c r="AA55" s="14"/>
      <c r="AB55" s="13"/>
    </row>
    <row r="56" spans="1:28" x14ac:dyDescent="0.35">
      <c r="A56" s="44"/>
      <c r="B56" s="44"/>
      <c r="C56" s="13"/>
      <c r="D56" s="13"/>
      <c r="E56" s="13"/>
      <c r="F56" s="14"/>
      <c r="G56" s="22"/>
      <c r="H56" s="39"/>
      <c r="I56" s="39"/>
      <c r="J56" s="39"/>
      <c r="K56" s="39"/>
      <c r="L56" s="14"/>
      <c r="M56" s="34"/>
      <c r="N56" s="39"/>
      <c r="O56" s="39"/>
      <c r="P56" s="39"/>
      <c r="Q56" s="14"/>
      <c r="R56" s="34"/>
      <c r="S56" s="39"/>
      <c r="T56" s="39"/>
      <c r="U56" s="39"/>
      <c r="V56" s="14"/>
      <c r="W56" s="34"/>
      <c r="X56" s="39"/>
      <c r="Y56" s="39"/>
      <c r="Z56" s="48"/>
      <c r="AA56" s="14"/>
      <c r="AB56" s="13"/>
    </row>
    <row r="57" spans="1:28" x14ac:dyDescent="0.35">
      <c r="A57" s="44"/>
      <c r="B57" s="44"/>
      <c r="C57" s="13"/>
      <c r="D57" s="13"/>
      <c r="E57" s="13"/>
      <c r="F57" s="14"/>
      <c r="G57" s="22"/>
      <c r="H57" s="39"/>
      <c r="I57" s="39"/>
      <c r="J57" s="39"/>
      <c r="K57" s="39"/>
      <c r="L57" s="14"/>
      <c r="M57" s="34"/>
      <c r="N57" s="39"/>
      <c r="O57" s="39"/>
      <c r="P57" s="39"/>
      <c r="Q57" s="14"/>
      <c r="R57" s="34"/>
      <c r="S57" s="39"/>
      <c r="T57" s="39"/>
      <c r="U57" s="39"/>
      <c r="V57" s="14"/>
      <c r="W57" s="34"/>
      <c r="X57" s="39"/>
      <c r="Y57" s="39"/>
      <c r="Z57" s="48"/>
      <c r="AA57" s="14"/>
      <c r="AB57" s="13"/>
    </row>
    <row r="58" spans="1:28" x14ac:dyDescent="0.35">
      <c r="A58" s="44"/>
      <c r="B58" s="44"/>
      <c r="C58" s="13"/>
      <c r="D58" s="13"/>
      <c r="E58" s="13"/>
      <c r="F58" s="14"/>
      <c r="G58" s="22"/>
      <c r="H58" s="39"/>
      <c r="I58" s="39"/>
      <c r="J58" s="39"/>
      <c r="K58" s="39"/>
      <c r="L58" s="14"/>
      <c r="M58" s="34"/>
      <c r="N58" s="39"/>
      <c r="O58" s="39"/>
      <c r="P58" s="39"/>
      <c r="Q58" s="14"/>
      <c r="R58" s="34"/>
      <c r="S58" s="39"/>
      <c r="T58" s="39"/>
      <c r="U58" s="39"/>
      <c r="V58" s="14"/>
      <c r="W58" s="34"/>
      <c r="X58" s="39"/>
      <c r="Y58" s="39"/>
      <c r="Z58" s="48"/>
      <c r="AA58" s="14"/>
      <c r="AB58" s="13"/>
    </row>
    <row r="59" spans="1:28" x14ac:dyDescent="0.35">
      <c r="A59" s="44"/>
      <c r="B59" s="44"/>
      <c r="C59" s="13"/>
      <c r="D59" s="13"/>
      <c r="E59" s="13"/>
      <c r="F59" s="14"/>
      <c r="G59" s="22"/>
      <c r="H59" s="39"/>
      <c r="I59" s="39"/>
      <c r="J59" s="39"/>
      <c r="K59" s="39"/>
      <c r="L59" s="14"/>
      <c r="M59" s="34"/>
      <c r="N59" s="39"/>
      <c r="O59" s="39"/>
      <c r="P59" s="39"/>
      <c r="Q59" s="14"/>
      <c r="R59" s="34"/>
      <c r="S59" s="39"/>
      <c r="T59" s="39"/>
      <c r="U59" s="39"/>
      <c r="V59" s="14"/>
      <c r="W59" s="34"/>
      <c r="X59" s="39"/>
      <c r="Y59" s="39"/>
      <c r="Z59" s="48"/>
      <c r="AA59" s="14"/>
      <c r="AB59" s="13"/>
    </row>
    <row r="60" spans="1:28" x14ac:dyDescent="0.35">
      <c r="A60" s="44"/>
      <c r="B60" s="44"/>
      <c r="C60" s="13"/>
      <c r="D60" s="13"/>
      <c r="E60" s="13"/>
      <c r="F60" s="14"/>
      <c r="G60" s="22"/>
      <c r="H60" s="39"/>
      <c r="I60" s="39"/>
      <c r="J60" s="39"/>
      <c r="K60" s="39"/>
      <c r="L60" s="14"/>
      <c r="M60" s="34"/>
      <c r="N60" s="39"/>
      <c r="O60" s="39"/>
      <c r="P60" s="39"/>
      <c r="Q60" s="14"/>
      <c r="R60" s="34"/>
      <c r="S60" s="39"/>
      <c r="T60" s="39"/>
      <c r="U60" s="39"/>
      <c r="V60" s="14"/>
      <c r="W60" s="34"/>
      <c r="X60" s="39"/>
      <c r="Y60" s="39"/>
      <c r="Z60" s="48"/>
      <c r="AA60" s="14"/>
      <c r="AB60" s="13"/>
    </row>
    <row r="61" spans="1:28" x14ac:dyDescent="0.35">
      <c r="A61" s="44"/>
      <c r="B61" s="44"/>
      <c r="C61" s="13"/>
      <c r="D61" s="13"/>
      <c r="E61" s="13"/>
      <c r="F61" s="14"/>
      <c r="G61" s="22"/>
      <c r="H61" s="39"/>
      <c r="I61" s="39"/>
      <c r="J61" s="39"/>
      <c r="K61" s="39"/>
      <c r="L61" s="14"/>
      <c r="M61" s="34"/>
      <c r="N61" s="39"/>
      <c r="O61" s="39"/>
      <c r="P61" s="39"/>
      <c r="Q61" s="14"/>
      <c r="R61" s="34"/>
      <c r="S61" s="39"/>
      <c r="T61" s="39"/>
      <c r="U61" s="39"/>
      <c r="V61" s="14"/>
      <c r="W61" s="34"/>
      <c r="X61" s="39"/>
      <c r="Y61" s="39"/>
      <c r="Z61" s="48"/>
      <c r="AA61" s="14"/>
      <c r="AB61" s="13"/>
    </row>
    <row r="62" spans="1:28" x14ac:dyDescent="0.35">
      <c r="A62" s="44"/>
      <c r="B62" s="44"/>
      <c r="C62" s="13"/>
      <c r="D62" s="13"/>
      <c r="E62" s="13"/>
      <c r="F62" s="14"/>
      <c r="G62" s="22"/>
      <c r="H62" s="39"/>
      <c r="I62" s="39"/>
      <c r="J62" s="39"/>
      <c r="K62" s="39"/>
      <c r="L62" s="14"/>
      <c r="M62" s="34"/>
      <c r="N62" s="39"/>
      <c r="O62" s="39"/>
      <c r="P62" s="39"/>
      <c r="Q62" s="14"/>
      <c r="R62" s="34"/>
      <c r="S62" s="39"/>
      <c r="T62" s="39"/>
      <c r="U62" s="39"/>
      <c r="V62" s="14"/>
      <c r="W62" s="34"/>
      <c r="X62" s="39"/>
      <c r="Y62" s="39"/>
      <c r="Z62" s="48"/>
      <c r="AA62" s="14"/>
      <c r="AB62" s="13"/>
    </row>
    <row r="63" spans="1:28" x14ac:dyDescent="0.35">
      <c r="A63" s="44"/>
      <c r="B63" s="44"/>
      <c r="C63" s="13"/>
      <c r="D63" s="13"/>
      <c r="E63" s="13"/>
      <c r="F63" s="14"/>
      <c r="G63" s="22"/>
      <c r="H63" s="39"/>
      <c r="I63" s="39"/>
      <c r="J63" s="39"/>
      <c r="K63" s="39"/>
      <c r="L63" s="14"/>
      <c r="M63" s="34"/>
      <c r="N63" s="39"/>
      <c r="O63" s="39"/>
      <c r="P63" s="39"/>
      <c r="Q63" s="14"/>
      <c r="R63" s="34"/>
      <c r="S63" s="39"/>
      <c r="T63" s="39"/>
      <c r="U63" s="39"/>
      <c r="V63" s="14"/>
      <c r="W63" s="34"/>
      <c r="X63" s="39"/>
      <c r="Y63" s="39"/>
      <c r="Z63" s="48"/>
      <c r="AA63" s="14"/>
      <c r="AB63" s="13"/>
    </row>
    <row r="64" spans="1:28" x14ac:dyDescent="0.35">
      <c r="A64" s="44"/>
      <c r="B64" s="44"/>
      <c r="C64" s="13"/>
      <c r="D64" s="13"/>
      <c r="E64" s="13"/>
      <c r="F64" s="14"/>
      <c r="G64" s="22"/>
      <c r="H64" s="39"/>
      <c r="I64" s="39"/>
      <c r="J64" s="39"/>
      <c r="K64" s="39"/>
      <c r="L64" s="14"/>
      <c r="M64" s="34"/>
      <c r="N64" s="39"/>
      <c r="O64" s="39"/>
      <c r="P64" s="39"/>
      <c r="Q64" s="14"/>
      <c r="R64" s="34"/>
      <c r="S64" s="39"/>
      <c r="T64" s="39"/>
      <c r="U64" s="39"/>
      <c r="V64" s="14"/>
      <c r="W64" s="34"/>
      <c r="X64" s="39"/>
      <c r="Y64" s="39"/>
      <c r="Z64" s="48"/>
      <c r="AA64" s="14"/>
      <c r="AB64" s="13"/>
    </row>
    <row r="65" spans="1:28" x14ac:dyDescent="0.35">
      <c r="A65" s="44"/>
      <c r="B65" s="44"/>
      <c r="C65" s="13"/>
      <c r="D65" s="13"/>
      <c r="E65" s="13"/>
      <c r="F65" s="14"/>
      <c r="G65" s="22"/>
      <c r="H65" s="39"/>
      <c r="I65" s="39"/>
      <c r="J65" s="39"/>
      <c r="K65" s="39"/>
      <c r="L65" s="14"/>
      <c r="M65" s="34"/>
      <c r="N65" s="39"/>
      <c r="O65" s="39"/>
      <c r="P65" s="39"/>
      <c r="Q65" s="14"/>
      <c r="R65" s="34"/>
      <c r="S65" s="39"/>
      <c r="T65" s="39"/>
      <c r="U65" s="39"/>
      <c r="V65" s="14"/>
      <c r="W65" s="34"/>
      <c r="X65" s="39"/>
      <c r="Y65" s="39"/>
      <c r="Z65" s="48"/>
      <c r="AA65" s="14"/>
      <c r="AB65" s="13"/>
    </row>
    <row r="66" spans="1:28" x14ac:dyDescent="0.35">
      <c r="A66" s="44"/>
      <c r="B66" s="44"/>
      <c r="C66" s="13"/>
      <c r="D66" s="13"/>
      <c r="E66" s="13"/>
      <c r="F66" s="14"/>
      <c r="G66" s="22"/>
      <c r="H66" s="39"/>
      <c r="I66" s="39"/>
      <c r="J66" s="39"/>
      <c r="K66" s="39"/>
      <c r="L66" s="14"/>
      <c r="M66" s="34"/>
      <c r="N66" s="39"/>
      <c r="O66" s="39"/>
      <c r="P66" s="39"/>
      <c r="Q66" s="14"/>
      <c r="R66" s="34"/>
      <c r="S66" s="39"/>
      <c r="T66" s="39"/>
      <c r="U66" s="39"/>
      <c r="V66" s="14"/>
      <c r="W66" s="34"/>
      <c r="X66" s="39"/>
      <c r="Y66" s="39"/>
      <c r="Z66" s="48"/>
      <c r="AA66" s="14"/>
      <c r="AB66" s="13"/>
    </row>
    <row r="67" spans="1:28" x14ac:dyDescent="0.35">
      <c r="A67" s="44"/>
      <c r="B67" s="44"/>
      <c r="C67" s="13"/>
      <c r="D67" s="13"/>
      <c r="E67" s="13"/>
      <c r="F67" s="14"/>
      <c r="G67" s="22"/>
      <c r="H67" s="39"/>
      <c r="I67" s="39"/>
      <c r="J67" s="39"/>
      <c r="K67" s="39"/>
      <c r="L67" s="14"/>
      <c r="M67" s="34"/>
      <c r="N67" s="39"/>
      <c r="O67" s="39"/>
      <c r="P67" s="39"/>
      <c r="Q67" s="14"/>
      <c r="R67" s="34"/>
      <c r="S67" s="39"/>
      <c r="T67" s="39"/>
      <c r="U67" s="39"/>
      <c r="V67" s="14"/>
      <c r="W67" s="34"/>
      <c r="X67" s="39"/>
      <c r="Y67" s="39"/>
      <c r="Z67" s="48"/>
      <c r="AA67" s="14"/>
      <c r="AB67" s="13"/>
    </row>
    <row r="68" spans="1:28" x14ac:dyDescent="0.35">
      <c r="A68" s="44"/>
      <c r="B68" s="44"/>
      <c r="C68" s="13"/>
      <c r="D68" s="13"/>
      <c r="E68" s="13"/>
      <c r="F68" s="14"/>
      <c r="G68" s="22"/>
      <c r="H68" s="39"/>
      <c r="I68" s="39"/>
      <c r="J68" s="39"/>
      <c r="K68" s="39"/>
      <c r="L68" s="14"/>
      <c r="M68" s="34"/>
      <c r="N68" s="39"/>
      <c r="O68" s="39"/>
      <c r="P68" s="39"/>
      <c r="Q68" s="14"/>
      <c r="R68" s="34"/>
      <c r="S68" s="39"/>
      <c r="T68" s="39"/>
      <c r="U68" s="39"/>
      <c r="V68" s="14"/>
      <c r="W68" s="34"/>
      <c r="X68" s="39"/>
      <c r="Y68" s="39"/>
      <c r="Z68" s="48"/>
      <c r="AA68" s="14"/>
      <c r="AB68" s="13"/>
    </row>
    <row r="69" spans="1:28" x14ac:dyDescent="0.35">
      <c r="A69" s="44"/>
      <c r="B69" s="44"/>
      <c r="C69" s="13"/>
      <c r="D69" s="13"/>
      <c r="E69" s="13"/>
      <c r="F69" s="14"/>
      <c r="G69" s="22"/>
      <c r="H69" s="39"/>
      <c r="I69" s="39"/>
      <c r="J69" s="39"/>
      <c r="K69" s="39"/>
      <c r="L69" s="14"/>
      <c r="M69" s="34"/>
      <c r="N69" s="39"/>
      <c r="O69" s="39"/>
      <c r="P69" s="39"/>
      <c r="Q69" s="14"/>
      <c r="R69" s="34"/>
      <c r="S69" s="39"/>
      <c r="T69" s="39"/>
      <c r="U69" s="39"/>
      <c r="V69" s="14"/>
      <c r="W69" s="34"/>
      <c r="X69" s="39"/>
      <c r="Y69" s="39"/>
      <c r="Z69" s="48"/>
      <c r="AA69" s="14"/>
      <c r="AB69" s="13"/>
    </row>
    <row r="70" spans="1:28" x14ac:dyDescent="0.35">
      <c r="A70" s="44"/>
      <c r="B70" s="44"/>
      <c r="C70" s="13"/>
      <c r="D70" s="13"/>
      <c r="E70" s="13"/>
      <c r="F70" s="14"/>
      <c r="G70" s="22"/>
      <c r="H70" s="39"/>
      <c r="I70" s="39"/>
      <c r="J70" s="39"/>
      <c r="K70" s="39"/>
      <c r="L70" s="14"/>
      <c r="M70" s="34"/>
      <c r="N70" s="39"/>
      <c r="O70" s="39"/>
      <c r="P70" s="39"/>
      <c r="Q70" s="14"/>
      <c r="R70" s="34"/>
      <c r="S70" s="39"/>
      <c r="T70" s="39"/>
      <c r="U70" s="39"/>
      <c r="V70" s="14"/>
      <c r="W70" s="34"/>
      <c r="X70" s="39"/>
      <c r="Y70" s="39"/>
      <c r="Z70" s="48"/>
      <c r="AA70" s="14"/>
      <c r="AB70" s="13"/>
    </row>
    <row r="71" spans="1:28" x14ac:dyDescent="0.35">
      <c r="A71" s="44"/>
      <c r="B71" s="44"/>
      <c r="C71" s="13"/>
      <c r="D71" s="13"/>
      <c r="E71" s="13"/>
      <c r="F71" s="14"/>
      <c r="G71" s="22"/>
      <c r="H71" s="39"/>
      <c r="I71" s="39"/>
      <c r="J71" s="39"/>
      <c r="K71" s="39"/>
      <c r="L71" s="14"/>
      <c r="M71" s="34"/>
      <c r="N71" s="39"/>
      <c r="O71" s="39"/>
      <c r="P71" s="39"/>
      <c r="Q71" s="14"/>
      <c r="R71" s="34"/>
      <c r="S71" s="39"/>
      <c r="T71" s="39"/>
      <c r="U71" s="39"/>
      <c r="V71" s="14"/>
      <c r="W71" s="34"/>
      <c r="X71" s="39"/>
      <c r="Y71" s="39"/>
      <c r="Z71" s="48"/>
      <c r="AA71" s="14"/>
      <c r="AB71" s="13"/>
    </row>
    <row r="72" spans="1:28" x14ac:dyDescent="0.35">
      <c r="A72" s="44"/>
      <c r="B72" s="44"/>
      <c r="C72" s="13"/>
      <c r="D72" s="13"/>
      <c r="E72" s="13"/>
      <c r="F72" s="14"/>
      <c r="G72" s="22"/>
      <c r="H72" s="39"/>
      <c r="I72" s="39"/>
      <c r="J72" s="39"/>
      <c r="K72" s="39"/>
      <c r="L72" s="14"/>
      <c r="M72" s="34"/>
      <c r="N72" s="39"/>
      <c r="O72" s="39"/>
      <c r="P72" s="39"/>
      <c r="Q72" s="14"/>
      <c r="R72" s="34"/>
      <c r="S72" s="39"/>
      <c r="T72" s="39"/>
      <c r="U72" s="39"/>
      <c r="V72" s="14"/>
      <c r="W72" s="34"/>
      <c r="X72" s="39"/>
      <c r="Y72" s="39"/>
      <c r="Z72" s="48"/>
      <c r="AA72" s="14"/>
      <c r="AB72" s="13"/>
    </row>
    <row r="73" spans="1:28" x14ac:dyDescent="0.35">
      <c r="A73" s="44"/>
      <c r="B73" s="44"/>
      <c r="C73" s="13"/>
      <c r="D73" s="13"/>
      <c r="E73" s="13"/>
      <c r="F73" s="14"/>
      <c r="G73" s="22"/>
      <c r="H73" s="39"/>
      <c r="I73" s="39"/>
      <c r="J73" s="39"/>
      <c r="K73" s="39"/>
      <c r="L73" s="14"/>
      <c r="M73" s="34"/>
      <c r="N73" s="39"/>
      <c r="O73" s="39"/>
      <c r="P73" s="39"/>
      <c r="Q73" s="14"/>
      <c r="R73" s="34"/>
      <c r="S73" s="39"/>
      <c r="T73" s="39"/>
      <c r="U73" s="39"/>
      <c r="V73" s="14"/>
      <c r="W73" s="34"/>
      <c r="X73" s="39"/>
      <c r="Y73" s="39"/>
      <c r="Z73" s="48"/>
      <c r="AA73" s="14"/>
      <c r="AB73" s="13"/>
    </row>
    <row r="74" spans="1:28" x14ac:dyDescent="0.35">
      <c r="A74" s="44"/>
      <c r="B74" s="44"/>
      <c r="C74" s="13"/>
      <c r="D74" s="13"/>
      <c r="E74" s="13"/>
      <c r="F74" s="14"/>
      <c r="G74" s="22"/>
      <c r="H74" s="39"/>
      <c r="I74" s="39"/>
      <c r="J74" s="39"/>
      <c r="K74" s="39"/>
      <c r="L74" s="14"/>
      <c r="M74" s="34"/>
      <c r="N74" s="39"/>
      <c r="O74" s="39"/>
      <c r="P74" s="39"/>
      <c r="Q74" s="14"/>
      <c r="R74" s="34"/>
      <c r="S74" s="39"/>
      <c r="T74" s="39"/>
      <c r="U74" s="39"/>
      <c r="V74" s="14"/>
      <c r="W74" s="34"/>
      <c r="X74" s="39"/>
      <c r="Y74" s="39"/>
      <c r="Z74" s="48"/>
      <c r="AA74" s="14"/>
      <c r="AB74" s="13"/>
    </row>
    <row r="75" spans="1:28" x14ac:dyDescent="0.35">
      <c r="A75" s="44"/>
      <c r="B75" s="44"/>
      <c r="C75" s="13"/>
      <c r="D75" s="13"/>
      <c r="E75" s="13"/>
      <c r="F75" s="14"/>
      <c r="G75" s="22"/>
      <c r="H75" s="39"/>
      <c r="I75" s="39"/>
      <c r="J75" s="39"/>
      <c r="K75" s="39"/>
      <c r="L75" s="14"/>
      <c r="M75" s="34"/>
      <c r="N75" s="39"/>
      <c r="O75" s="39"/>
      <c r="P75" s="39"/>
      <c r="Q75" s="14"/>
      <c r="R75" s="34"/>
      <c r="S75" s="39"/>
      <c r="T75" s="39"/>
      <c r="U75" s="39"/>
      <c r="V75" s="14"/>
      <c r="W75" s="34"/>
      <c r="X75" s="39"/>
      <c r="Y75" s="39"/>
      <c r="Z75" s="48"/>
      <c r="AA75" s="14"/>
      <c r="AB75" s="13"/>
    </row>
    <row r="76" spans="1:28" x14ac:dyDescent="0.35">
      <c r="A76" s="44"/>
      <c r="B76" s="44"/>
      <c r="C76" s="13"/>
      <c r="D76" s="13"/>
      <c r="E76" s="13"/>
      <c r="F76" s="14"/>
      <c r="G76" s="22"/>
      <c r="H76" s="39"/>
      <c r="I76" s="39"/>
      <c r="J76" s="39"/>
      <c r="K76" s="39"/>
      <c r="L76" s="14"/>
      <c r="M76" s="34"/>
      <c r="N76" s="39"/>
      <c r="O76" s="39"/>
      <c r="P76" s="39"/>
      <c r="Q76" s="14"/>
      <c r="R76" s="34"/>
      <c r="S76" s="39"/>
      <c r="T76" s="39"/>
      <c r="U76" s="39"/>
      <c r="V76" s="14"/>
      <c r="W76" s="34"/>
      <c r="X76" s="39"/>
      <c r="Y76" s="39"/>
      <c r="Z76" s="48"/>
      <c r="AA76" s="14"/>
      <c r="AB76" s="13"/>
    </row>
    <row r="77" spans="1:28" x14ac:dyDescent="0.35">
      <c r="A77" s="44"/>
      <c r="B77" s="44"/>
      <c r="C77" s="13"/>
      <c r="D77" s="13"/>
      <c r="E77" s="13"/>
      <c r="F77" s="14"/>
      <c r="G77" s="22"/>
      <c r="H77" s="39"/>
      <c r="I77" s="39"/>
      <c r="J77" s="39"/>
      <c r="K77" s="39"/>
      <c r="L77" s="14"/>
      <c r="M77" s="34"/>
      <c r="N77" s="39"/>
      <c r="O77" s="39"/>
      <c r="P77" s="39"/>
      <c r="Q77" s="14"/>
      <c r="R77" s="34"/>
      <c r="S77" s="39"/>
      <c r="T77" s="39"/>
      <c r="U77" s="39"/>
      <c r="V77" s="14"/>
      <c r="W77" s="34"/>
      <c r="X77" s="39"/>
      <c r="Y77" s="39"/>
      <c r="Z77" s="48"/>
      <c r="AA77" s="14"/>
      <c r="AB77" s="13"/>
    </row>
    <row r="78" spans="1:28" x14ac:dyDescent="0.35">
      <c r="A78" s="44"/>
      <c r="B78" s="44"/>
      <c r="C78" s="13"/>
      <c r="D78" s="13"/>
      <c r="E78" s="13"/>
      <c r="F78" s="14"/>
      <c r="G78" s="22"/>
      <c r="H78" s="39"/>
      <c r="I78" s="39"/>
      <c r="J78" s="39"/>
      <c r="K78" s="39"/>
      <c r="L78" s="14"/>
      <c r="M78" s="34"/>
      <c r="N78" s="39"/>
      <c r="O78" s="39"/>
      <c r="P78" s="39"/>
      <c r="Q78" s="14"/>
      <c r="R78" s="34"/>
      <c r="S78" s="39"/>
      <c r="T78" s="39"/>
      <c r="U78" s="39"/>
      <c r="V78" s="14"/>
      <c r="W78" s="34"/>
      <c r="X78" s="39"/>
      <c r="Y78" s="39"/>
      <c r="Z78" s="48"/>
      <c r="AA78" s="14"/>
      <c r="AB78" s="13"/>
    </row>
    <row r="79" spans="1:28" x14ac:dyDescent="0.35">
      <c r="A79" s="44"/>
      <c r="B79" s="44"/>
      <c r="C79" s="13"/>
      <c r="D79" s="13"/>
      <c r="E79" s="13"/>
      <c r="F79" s="14"/>
      <c r="G79" s="22"/>
      <c r="H79" s="39"/>
      <c r="I79" s="39"/>
      <c r="J79" s="39"/>
      <c r="K79" s="39"/>
      <c r="L79" s="14"/>
      <c r="M79" s="34"/>
      <c r="N79" s="39"/>
      <c r="O79" s="39"/>
      <c r="P79" s="39"/>
      <c r="Q79" s="14"/>
      <c r="R79" s="34"/>
      <c r="S79" s="39"/>
      <c r="T79" s="39"/>
      <c r="U79" s="39"/>
      <c r="V79" s="14"/>
      <c r="W79" s="34"/>
      <c r="X79" s="39"/>
      <c r="Y79" s="39"/>
      <c r="Z79" s="48"/>
      <c r="AA79" s="14"/>
      <c r="AB79" s="13"/>
    </row>
    <row r="80" spans="1:28" x14ac:dyDescent="0.35">
      <c r="A80" s="44"/>
      <c r="B80" s="44"/>
      <c r="C80" s="13"/>
      <c r="D80" s="13"/>
      <c r="E80" s="13"/>
      <c r="F80" s="14"/>
      <c r="G80" s="22"/>
      <c r="H80" s="39"/>
      <c r="I80" s="39"/>
      <c r="J80" s="39"/>
      <c r="K80" s="39"/>
      <c r="L80" s="14"/>
      <c r="M80" s="34"/>
      <c r="N80" s="39"/>
      <c r="O80" s="39"/>
      <c r="P80" s="39"/>
      <c r="Q80" s="14"/>
      <c r="R80" s="34"/>
      <c r="S80" s="39"/>
      <c r="T80" s="39"/>
      <c r="U80" s="39"/>
      <c r="V80" s="14"/>
      <c r="W80" s="34"/>
      <c r="X80" s="39"/>
      <c r="Y80" s="39"/>
      <c r="Z80" s="48"/>
      <c r="AA80" s="14"/>
      <c r="AB80" s="13"/>
    </row>
    <row r="81" spans="1:28" x14ac:dyDescent="0.35">
      <c r="A81" s="44"/>
      <c r="B81" s="44"/>
      <c r="C81" s="13"/>
      <c r="D81" s="13"/>
      <c r="E81" s="13"/>
      <c r="F81" s="15"/>
      <c r="G81" s="16"/>
      <c r="H81" s="39"/>
      <c r="I81" s="39"/>
      <c r="J81" s="39"/>
      <c r="K81" s="39"/>
      <c r="L81" s="15"/>
      <c r="M81" s="17"/>
      <c r="N81" s="39"/>
      <c r="O81" s="39"/>
      <c r="P81" s="39"/>
      <c r="Q81" s="15"/>
      <c r="R81" s="17"/>
      <c r="S81" s="39"/>
      <c r="T81" s="39"/>
      <c r="U81" s="39"/>
      <c r="V81" s="15"/>
      <c r="W81" s="17"/>
      <c r="X81" s="39"/>
      <c r="Y81" s="39"/>
      <c r="Z81" s="48"/>
      <c r="AA81" s="15"/>
      <c r="AB81" s="17"/>
    </row>
    <row r="82" spans="1:28" x14ac:dyDescent="0.35">
      <c r="A82" s="44"/>
      <c r="B82" s="44"/>
      <c r="C82" s="13"/>
      <c r="D82" s="13"/>
      <c r="E82" s="13"/>
      <c r="F82" s="15"/>
      <c r="G82" s="16"/>
      <c r="H82" s="39"/>
      <c r="I82" s="39"/>
      <c r="J82" s="39"/>
      <c r="K82" s="39"/>
      <c r="L82" s="15"/>
      <c r="M82" s="17"/>
      <c r="N82" s="39"/>
      <c r="O82" s="39"/>
      <c r="P82" s="39"/>
      <c r="Q82" s="15"/>
      <c r="R82" s="17"/>
      <c r="S82" s="39"/>
      <c r="T82" s="39"/>
      <c r="U82" s="39"/>
      <c r="V82" s="15"/>
      <c r="W82" s="17"/>
      <c r="X82" s="39"/>
      <c r="Y82" s="39"/>
      <c r="Z82" s="48"/>
      <c r="AA82" s="15"/>
      <c r="AB82" s="17"/>
    </row>
    <row r="83" spans="1:28" x14ac:dyDescent="0.35">
      <c r="A83" s="44"/>
      <c r="B83" s="44"/>
      <c r="C83" s="13"/>
      <c r="D83" s="13"/>
      <c r="E83" s="13"/>
      <c r="F83" s="15"/>
      <c r="G83" s="16"/>
      <c r="H83" s="39"/>
      <c r="I83" s="39"/>
      <c r="J83" s="39"/>
      <c r="K83" s="39"/>
      <c r="L83" s="15"/>
      <c r="M83" s="17"/>
      <c r="N83" s="39"/>
      <c r="O83" s="39"/>
      <c r="P83" s="39"/>
      <c r="Q83" s="15"/>
      <c r="R83" s="17"/>
      <c r="S83" s="39"/>
      <c r="T83" s="39"/>
      <c r="U83" s="39"/>
      <c r="V83" s="15"/>
      <c r="W83" s="17"/>
      <c r="X83" s="39"/>
      <c r="Y83" s="39"/>
      <c r="Z83" s="48"/>
      <c r="AA83" s="15"/>
      <c r="AB83" s="17"/>
    </row>
    <row r="84" spans="1:28" x14ac:dyDescent="0.35">
      <c r="A84" s="44"/>
      <c r="B84" s="44"/>
      <c r="C84" s="13"/>
      <c r="D84" s="13"/>
      <c r="E84" s="13"/>
      <c r="F84" s="15"/>
      <c r="G84" s="16"/>
      <c r="H84" s="39"/>
      <c r="I84" s="39"/>
      <c r="J84" s="39"/>
      <c r="K84" s="39"/>
      <c r="L84" s="15"/>
      <c r="M84" s="17"/>
      <c r="N84" s="39"/>
      <c r="O84" s="39"/>
      <c r="P84" s="39"/>
      <c r="Q84" s="15"/>
      <c r="R84" s="17"/>
      <c r="S84" s="39"/>
      <c r="T84" s="39"/>
      <c r="U84" s="39"/>
      <c r="V84" s="15"/>
      <c r="W84" s="17"/>
      <c r="X84" s="39"/>
      <c r="Y84" s="39"/>
      <c r="Z84" s="48"/>
      <c r="AA84" s="15"/>
      <c r="AB84" s="17"/>
    </row>
    <row r="85" spans="1:28" x14ac:dyDescent="0.35">
      <c r="A85" s="44"/>
      <c r="B85" s="44"/>
      <c r="C85" s="13"/>
      <c r="D85" s="13"/>
      <c r="E85" s="13"/>
      <c r="F85" s="15"/>
      <c r="G85" s="16"/>
      <c r="H85" s="39"/>
      <c r="I85" s="39"/>
      <c r="J85" s="39"/>
      <c r="K85" s="39"/>
      <c r="L85" s="15"/>
      <c r="M85" s="17"/>
      <c r="N85" s="39"/>
      <c r="O85" s="39"/>
      <c r="P85" s="39"/>
      <c r="Q85" s="15"/>
      <c r="R85" s="17"/>
      <c r="S85" s="39"/>
      <c r="T85" s="39"/>
      <c r="U85" s="39"/>
      <c r="V85" s="15"/>
      <c r="W85" s="17"/>
      <c r="X85" s="39"/>
      <c r="Y85" s="39"/>
      <c r="Z85" s="48"/>
      <c r="AA85" s="15"/>
      <c r="AB85" s="17"/>
    </row>
    <row r="86" spans="1:28" x14ac:dyDescent="0.35">
      <c r="A86" s="44"/>
      <c r="B86" s="44"/>
      <c r="C86" s="13"/>
      <c r="D86" s="13"/>
      <c r="E86" s="13"/>
      <c r="F86" s="15"/>
      <c r="G86" s="16"/>
      <c r="H86" s="39"/>
      <c r="I86" s="39"/>
      <c r="J86" s="39"/>
      <c r="K86" s="39"/>
      <c r="L86" s="15"/>
      <c r="M86" s="17"/>
      <c r="N86" s="39"/>
      <c r="O86" s="39"/>
      <c r="P86" s="39"/>
      <c r="Q86" s="15"/>
      <c r="R86" s="17"/>
      <c r="S86" s="39"/>
      <c r="T86" s="39"/>
      <c r="U86" s="39"/>
      <c r="V86" s="15"/>
      <c r="W86" s="17"/>
      <c r="X86" s="39"/>
      <c r="Y86" s="39"/>
      <c r="Z86" s="48"/>
      <c r="AA86" s="15"/>
      <c r="AB86" s="17"/>
    </row>
    <row r="87" spans="1:28" x14ac:dyDescent="0.35">
      <c r="A87" s="44"/>
      <c r="B87" s="44"/>
      <c r="C87" s="13"/>
      <c r="D87" s="13"/>
      <c r="E87" s="13"/>
      <c r="F87" s="15"/>
      <c r="G87" s="16"/>
      <c r="H87" s="39"/>
      <c r="I87" s="39"/>
      <c r="J87" s="39"/>
      <c r="K87" s="39"/>
      <c r="L87" s="15"/>
      <c r="M87" s="17"/>
      <c r="N87" s="39"/>
      <c r="O87" s="39"/>
      <c r="P87" s="39"/>
      <c r="Q87" s="15"/>
      <c r="R87" s="17"/>
      <c r="S87" s="39"/>
      <c r="T87" s="39"/>
      <c r="U87" s="39"/>
      <c r="V87" s="15"/>
      <c r="W87" s="17"/>
      <c r="X87" s="39"/>
      <c r="Y87" s="39"/>
      <c r="Z87" s="48"/>
      <c r="AA87" s="15"/>
      <c r="AB87" s="17"/>
    </row>
    <row r="88" spans="1:28" x14ac:dyDescent="0.35">
      <c r="A88" s="44"/>
      <c r="B88" s="44"/>
      <c r="C88" s="13"/>
      <c r="D88" s="13"/>
      <c r="E88" s="13"/>
      <c r="F88" s="15"/>
      <c r="G88" s="16"/>
      <c r="H88" s="39"/>
      <c r="I88" s="39"/>
      <c r="J88" s="39"/>
      <c r="K88" s="39"/>
      <c r="L88" s="15"/>
      <c r="M88" s="17"/>
      <c r="N88" s="39"/>
      <c r="O88" s="39"/>
      <c r="P88" s="39"/>
      <c r="Q88" s="15"/>
      <c r="R88" s="17"/>
      <c r="S88" s="39"/>
      <c r="T88" s="39"/>
      <c r="U88" s="39"/>
      <c r="V88" s="15"/>
      <c r="W88" s="17"/>
      <c r="X88" s="39"/>
      <c r="Y88" s="39"/>
      <c r="Z88" s="48"/>
      <c r="AA88" s="15"/>
      <c r="AB88" s="17"/>
    </row>
    <row r="89" spans="1:28" x14ac:dyDescent="0.35">
      <c r="A89" s="44"/>
      <c r="B89" s="44"/>
      <c r="C89" s="13"/>
      <c r="D89" s="13"/>
      <c r="E89" s="13"/>
      <c r="F89" s="15"/>
      <c r="G89" s="16"/>
      <c r="H89" s="39"/>
      <c r="I89" s="39"/>
      <c r="J89" s="39"/>
      <c r="K89" s="39"/>
      <c r="L89" s="15"/>
      <c r="M89" s="17"/>
      <c r="N89" s="39"/>
      <c r="O89" s="39"/>
      <c r="P89" s="39"/>
      <c r="Q89" s="15"/>
      <c r="R89" s="17"/>
      <c r="S89" s="39"/>
      <c r="T89" s="39"/>
      <c r="U89" s="39"/>
      <c r="V89" s="15"/>
      <c r="W89" s="17"/>
      <c r="X89" s="39"/>
      <c r="Y89" s="39"/>
      <c r="Z89" s="48"/>
      <c r="AA89" s="15"/>
      <c r="AB89" s="17"/>
    </row>
    <row r="90" spans="1:28" x14ac:dyDescent="0.35">
      <c r="A90" s="44"/>
      <c r="B90" s="44"/>
      <c r="C90" s="13"/>
      <c r="D90" s="13"/>
      <c r="E90" s="13"/>
      <c r="F90" s="15"/>
      <c r="G90" s="16"/>
      <c r="H90" s="39"/>
      <c r="I90" s="39"/>
      <c r="J90" s="39"/>
      <c r="K90" s="39"/>
      <c r="L90" s="15"/>
      <c r="M90" s="17"/>
      <c r="N90" s="39"/>
      <c r="O90" s="39"/>
      <c r="P90" s="39"/>
      <c r="Q90" s="15"/>
      <c r="R90" s="17"/>
      <c r="S90" s="39"/>
      <c r="T90" s="39"/>
      <c r="U90" s="39"/>
      <c r="V90" s="15"/>
      <c r="W90" s="17"/>
      <c r="X90" s="39"/>
      <c r="Y90" s="39"/>
      <c r="Z90" s="48"/>
      <c r="AA90" s="15"/>
      <c r="AB90" s="17"/>
    </row>
    <row r="91" spans="1:28" x14ac:dyDescent="0.35">
      <c r="A91" s="44"/>
      <c r="B91" s="44"/>
      <c r="C91" s="13"/>
      <c r="D91" s="13"/>
      <c r="E91" s="13"/>
      <c r="F91" s="15"/>
      <c r="G91" s="16"/>
      <c r="H91" s="39"/>
      <c r="I91" s="39"/>
      <c r="J91" s="39"/>
      <c r="K91" s="39"/>
      <c r="L91" s="15"/>
      <c r="M91" s="17"/>
      <c r="N91" s="39"/>
      <c r="O91" s="39"/>
      <c r="P91" s="39"/>
      <c r="Q91" s="15"/>
      <c r="R91" s="17"/>
      <c r="S91" s="39"/>
      <c r="T91" s="39"/>
      <c r="U91" s="39"/>
      <c r="V91" s="15"/>
      <c r="W91" s="17"/>
      <c r="X91" s="39"/>
      <c r="Y91" s="39"/>
      <c r="Z91" s="48"/>
      <c r="AA91" s="15"/>
      <c r="AB91" s="17"/>
    </row>
  </sheetData>
  <mergeCells count="4">
    <mergeCell ref="H2:M2"/>
    <mergeCell ref="N2:R2"/>
    <mergeCell ref="S2:W2"/>
    <mergeCell ref="X2:AB2"/>
  </mergeCells>
  <conditionalFormatting sqref="L4:L26">
    <cfRule type="duplicateValues" dxfId="28" priority="38"/>
  </conditionalFormatting>
  <conditionalFormatting sqref="M4:M26 R4:R26 W4:W26 AB4:AB26">
    <cfRule type="cellIs" dxfId="27" priority="1" operator="between">
      <formula>1</formula>
      <formula>5</formula>
    </cfRule>
  </conditionalFormatting>
  <conditionalFormatting sqref="Q4:Q26">
    <cfRule type="duplicateValues" dxfId="26" priority="40"/>
  </conditionalFormatting>
  <conditionalFormatting sqref="V4:V26">
    <cfRule type="duplicateValues" dxfId="25" priority="42"/>
  </conditionalFormatting>
  <conditionalFormatting sqref="AA4:AA26">
    <cfRule type="duplicateValues" dxfId="24" priority="44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7" orientation="landscape" r:id="rId1"/>
  <headerFooter>
    <oddHeader>&amp;C&amp;"-,Vet en cursief"&amp;14Uitslag toestelkampioenschappen 2022-2023&amp;R&amp;"-,Vet en cursief"&amp;14 10 en 11 juni 2023</oddHeader>
    <oddFooter>&amp;R&amp;"-,Vet en cursief"&amp;14&amp;A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9117B-C9D3-425A-AD79-B1F6041BA5A7}">
  <sheetPr>
    <pageSetUpPr fitToPage="1"/>
  </sheetPr>
  <dimension ref="A1:AB96"/>
  <sheetViews>
    <sheetView topLeftCell="A2" zoomScaleNormal="100" workbookViewId="0">
      <selection activeCell="A4" sqref="A4"/>
    </sheetView>
  </sheetViews>
  <sheetFormatPr defaultRowHeight="14.5" x14ac:dyDescent="0.35"/>
  <cols>
    <col min="1" max="1" width="9.1796875" style="8" bestFit="1" customWidth="1"/>
    <col min="2" max="2" width="9.453125" style="8" hidden="1" customWidth="1"/>
    <col min="3" max="3" width="18" bestFit="1" customWidth="1"/>
    <col min="4" max="4" width="8.54296875" hidden="1" customWidth="1"/>
    <col min="5" max="5" width="11.1796875" bestFit="1" customWidth="1"/>
    <col min="6" max="6" width="7.1796875" style="11" hidden="1" customWidth="1"/>
    <col min="7" max="7" width="6.54296875" style="6" hidden="1" customWidth="1"/>
    <col min="8" max="11" width="4.81640625" style="40" customWidth="1"/>
    <col min="12" max="12" width="6.81640625" style="11" customWidth="1"/>
    <col min="13" max="13" width="6.54296875" style="18" customWidth="1"/>
    <col min="14" max="16" width="4.81640625" style="40" customWidth="1"/>
    <col min="17" max="17" width="7" style="11" bestFit="1" customWidth="1"/>
    <col min="18" max="18" width="6.54296875" style="18" customWidth="1"/>
    <col min="19" max="21" width="4.81640625" style="40" customWidth="1"/>
    <col min="22" max="22" width="6.81640625" style="11" bestFit="1" customWidth="1"/>
    <col min="23" max="23" width="6.54296875" style="18" customWidth="1"/>
    <col min="24" max="25" width="4.81640625" style="40" customWidth="1"/>
    <col min="26" max="26" width="4.81640625" style="49" customWidth="1"/>
    <col min="27" max="27" width="6.81640625" style="11" bestFit="1" customWidth="1"/>
    <col min="28" max="28" width="6.54296875" style="18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idden="1" x14ac:dyDescent="0.35">
      <c r="F1" s="18">
        <v>7</v>
      </c>
      <c r="G1" s="20">
        <v>8</v>
      </c>
      <c r="H1" s="35">
        <v>9</v>
      </c>
      <c r="I1" s="36">
        <v>10</v>
      </c>
      <c r="J1" s="35">
        <v>11</v>
      </c>
      <c r="K1" s="36">
        <v>12</v>
      </c>
      <c r="L1" s="18">
        <v>13</v>
      </c>
      <c r="M1" s="20">
        <v>14</v>
      </c>
      <c r="N1" s="35">
        <v>15</v>
      </c>
      <c r="O1" s="36">
        <v>16</v>
      </c>
      <c r="P1" s="35">
        <v>17</v>
      </c>
      <c r="Q1" s="20">
        <v>18</v>
      </c>
      <c r="R1" s="18">
        <v>19</v>
      </c>
      <c r="S1" s="36">
        <v>20</v>
      </c>
      <c r="T1" s="35">
        <v>21</v>
      </c>
      <c r="U1" s="36">
        <v>22</v>
      </c>
      <c r="V1" s="18">
        <v>23</v>
      </c>
      <c r="W1" s="20">
        <v>24</v>
      </c>
      <c r="X1" s="35">
        <v>25</v>
      </c>
      <c r="Y1" s="36">
        <v>26</v>
      </c>
      <c r="Z1" s="46">
        <v>27</v>
      </c>
      <c r="AA1" s="20">
        <v>28</v>
      </c>
    </row>
    <row r="2" spans="1:28" ht="23.5" x14ac:dyDescent="0.55000000000000004">
      <c r="A2" s="8" t="s">
        <v>26</v>
      </c>
      <c r="C2" s="41" t="s">
        <v>266</v>
      </c>
      <c r="D2" s="4"/>
      <c r="F2" s="5"/>
      <c r="H2" s="50" t="s">
        <v>3</v>
      </c>
      <c r="I2" s="50"/>
      <c r="J2" s="50"/>
      <c r="K2" s="50"/>
      <c r="L2" s="50"/>
      <c r="M2" s="50"/>
      <c r="N2" s="50" t="s">
        <v>4</v>
      </c>
      <c r="O2" s="50"/>
      <c r="P2" s="50"/>
      <c r="Q2" s="50"/>
      <c r="R2" s="50"/>
      <c r="S2" s="50" t="s">
        <v>5</v>
      </c>
      <c r="T2" s="50"/>
      <c r="U2" s="50"/>
      <c r="V2" s="50"/>
      <c r="W2" s="50"/>
      <c r="X2" s="52" t="s">
        <v>6</v>
      </c>
      <c r="Y2" s="52"/>
      <c r="Z2" s="52"/>
      <c r="AA2" s="52"/>
      <c r="AB2" s="52"/>
    </row>
    <row r="3" spans="1:28" ht="29" x14ac:dyDescent="0.35">
      <c r="A3" s="43" t="s">
        <v>7</v>
      </c>
      <c r="B3" s="8" t="s">
        <v>0</v>
      </c>
      <c r="C3" t="s">
        <v>1</v>
      </c>
      <c r="D3" s="8" t="s">
        <v>8</v>
      </c>
      <c r="E3" t="s">
        <v>2</v>
      </c>
      <c r="F3" s="23" t="s">
        <v>9</v>
      </c>
      <c r="G3" s="29" t="s">
        <v>10</v>
      </c>
      <c r="H3" s="37" t="s">
        <v>11</v>
      </c>
      <c r="I3" s="37" t="s">
        <v>12</v>
      </c>
      <c r="J3" s="45" t="s">
        <v>13</v>
      </c>
      <c r="K3" s="37" t="s">
        <v>14</v>
      </c>
      <c r="L3" s="10" t="s">
        <v>9</v>
      </c>
      <c r="M3" s="1" t="s">
        <v>10</v>
      </c>
      <c r="N3" s="37" t="s">
        <v>11</v>
      </c>
      <c r="O3" s="37" t="s">
        <v>12</v>
      </c>
      <c r="P3" s="45" t="s">
        <v>13</v>
      </c>
      <c r="Q3" s="10" t="s">
        <v>9</v>
      </c>
      <c r="R3" s="1" t="s">
        <v>10</v>
      </c>
      <c r="S3" s="37" t="s">
        <v>11</v>
      </c>
      <c r="T3" s="37" t="s">
        <v>12</v>
      </c>
      <c r="U3" s="45" t="s">
        <v>13</v>
      </c>
      <c r="V3" s="10" t="s">
        <v>9</v>
      </c>
      <c r="W3" s="1" t="s">
        <v>10</v>
      </c>
      <c r="X3" s="37" t="s">
        <v>11</v>
      </c>
      <c r="Y3" s="37" t="s">
        <v>12</v>
      </c>
      <c r="Z3" s="45" t="s">
        <v>13</v>
      </c>
      <c r="AA3" s="10" t="s">
        <v>9</v>
      </c>
      <c r="AB3" s="2" t="s">
        <v>10</v>
      </c>
    </row>
    <row r="4" spans="1:28" x14ac:dyDescent="0.35">
      <c r="A4" s="8">
        <v>601</v>
      </c>
      <c r="B4" s="8" t="e">
        <v>#N/A</v>
      </c>
      <c r="C4" t="s">
        <v>267</v>
      </c>
      <c r="D4" t="s">
        <v>266</v>
      </c>
      <c r="E4" t="s">
        <v>87</v>
      </c>
      <c r="F4" s="25">
        <v>45.95</v>
      </c>
      <c r="G4" s="26">
        <v>15</v>
      </c>
      <c r="H4" s="38">
        <v>4.25</v>
      </c>
      <c r="I4" s="38">
        <v>9.25</v>
      </c>
      <c r="J4" s="38">
        <v>0</v>
      </c>
      <c r="K4" s="38">
        <v>0.5</v>
      </c>
      <c r="L4" s="12">
        <v>14</v>
      </c>
      <c r="M4" s="21">
        <v>6</v>
      </c>
      <c r="N4" s="38">
        <v>3.8</v>
      </c>
      <c r="O4" s="38">
        <v>6.65</v>
      </c>
      <c r="P4" s="38">
        <v>0</v>
      </c>
      <c r="Q4" s="12">
        <v>10.45</v>
      </c>
      <c r="R4" s="21">
        <v>17</v>
      </c>
      <c r="S4" s="38">
        <v>4.2</v>
      </c>
      <c r="T4" s="38">
        <v>6.6</v>
      </c>
      <c r="U4" s="38">
        <v>0</v>
      </c>
      <c r="V4" s="12">
        <v>10.8</v>
      </c>
      <c r="W4" s="21">
        <v>8</v>
      </c>
      <c r="X4" s="38">
        <v>4.8</v>
      </c>
      <c r="Y4" s="38">
        <v>5.9</v>
      </c>
      <c r="Z4" s="47">
        <v>0</v>
      </c>
      <c r="AA4" s="12">
        <v>10.7</v>
      </c>
      <c r="AB4" s="21">
        <v>24</v>
      </c>
    </row>
    <row r="5" spans="1:28" x14ac:dyDescent="0.35">
      <c r="A5" s="8">
        <v>602</v>
      </c>
      <c r="B5" s="8" t="e">
        <v>#N/A</v>
      </c>
      <c r="C5" t="s">
        <v>268</v>
      </c>
      <c r="D5" t="s">
        <v>266</v>
      </c>
      <c r="E5" t="s">
        <v>87</v>
      </c>
      <c r="F5" s="25">
        <v>47.35</v>
      </c>
      <c r="G5" s="26">
        <v>10</v>
      </c>
      <c r="H5" s="38">
        <v>4.5</v>
      </c>
      <c r="I5" s="38">
        <v>8.75</v>
      </c>
      <c r="J5" s="38">
        <v>0</v>
      </c>
      <c r="K5" s="38">
        <v>0.5</v>
      </c>
      <c r="L5" s="12">
        <v>13.75</v>
      </c>
      <c r="M5" s="21">
        <v>9</v>
      </c>
      <c r="N5" s="38">
        <v>4.2</v>
      </c>
      <c r="O5" s="38">
        <v>6.8</v>
      </c>
      <c r="P5" s="38">
        <v>0</v>
      </c>
      <c r="Q5" s="12">
        <v>11</v>
      </c>
      <c r="R5" s="21">
        <v>15</v>
      </c>
      <c r="S5" s="38">
        <v>4.5</v>
      </c>
      <c r="T5" s="38">
        <v>6</v>
      </c>
      <c r="U5" s="38">
        <v>0</v>
      </c>
      <c r="V5" s="12">
        <v>10.5</v>
      </c>
      <c r="W5" s="21">
        <v>10</v>
      </c>
      <c r="X5" s="38">
        <v>5.0999999999999996</v>
      </c>
      <c r="Y5" s="38">
        <v>7</v>
      </c>
      <c r="Z5" s="47">
        <v>0</v>
      </c>
      <c r="AA5" s="12">
        <v>12.1</v>
      </c>
      <c r="AB5" s="21">
        <v>8</v>
      </c>
    </row>
    <row r="6" spans="1:28" x14ac:dyDescent="0.35">
      <c r="A6" s="8">
        <v>603</v>
      </c>
      <c r="B6" s="8" t="e">
        <v>#N/A</v>
      </c>
      <c r="C6" t="s">
        <v>269</v>
      </c>
      <c r="D6" t="s">
        <v>266</v>
      </c>
      <c r="E6" t="s">
        <v>91</v>
      </c>
      <c r="F6" s="25">
        <v>47.2</v>
      </c>
      <c r="G6" s="26">
        <v>11</v>
      </c>
      <c r="H6" s="38">
        <v>4.25</v>
      </c>
      <c r="I6" s="38">
        <v>8.6999999999999993</v>
      </c>
      <c r="J6" s="38">
        <v>0</v>
      </c>
      <c r="K6" s="38">
        <v>0.5</v>
      </c>
      <c r="L6" s="12">
        <v>13.45</v>
      </c>
      <c r="M6" s="21">
        <v>16</v>
      </c>
      <c r="N6" s="38">
        <v>4.5</v>
      </c>
      <c r="O6" s="38">
        <v>7.75</v>
      </c>
      <c r="P6" s="38">
        <v>0</v>
      </c>
      <c r="Q6" s="12">
        <v>12.25</v>
      </c>
      <c r="R6" s="21">
        <v>4</v>
      </c>
      <c r="S6" s="38">
        <v>4.2</v>
      </c>
      <c r="T6" s="38">
        <v>5.6</v>
      </c>
      <c r="U6" s="38">
        <v>0</v>
      </c>
      <c r="V6" s="12">
        <v>9.8000000000000007</v>
      </c>
      <c r="W6" s="21">
        <v>18</v>
      </c>
      <c r="X6" s="38">
        <v>4.5</v>
      </c>
      <c r="Y6" s="38">
        <v>7.2</v>
      </c>
      <c r="Z6" s="47">
        <v>0</v>
      </c>
      <c r="AA6" s="12">
        <v>11.7</v>
      </c>
      <c r="AB6" s="21">
        <v>14</v>
      </c>
    </row>
    <row r="7" spans="1:28" x14ac:dyDescent="0.35">
      <c r="A7" s="8">
        <v>604</v>
      </c>
      <c r="B7" s="8" t="e">
        <v>#N/A</v>
      </c>
      <c r="C7" t="s">
        <v>270</v>
      </c>
      <c r="D7" t="s">
        <v>266</v>
      </c>
      <c r="E7" t="s">
        <v>91</v>
      </c>
      <c r="F7" s="25">
        <v>42.9</v>
      </c>
      <c r="G7" s="26">
        <v>24</v>
      </c>
      <c r="H7" s="38">
        <v>4</v>
      </c>
      <c r="I7" s="38">
        <v>8.3000000000000007</v>
      </c>
      <c r="J7" s="38">
        <v>0</v>
      </c>
      <c r="K7" s="38">
        <v>0.5</v>
      </c>
      <c r="L7" s="12">
        <v>12.8</v>
      </c>
      <c r="M7" s="21">
        <v>23</v>
      </c>
      <c r="N7" s="38">
        <v>3.9</v>
      </c>
      <c r="O7" s="38">
        <v>5.45</v>
      </c>
      <c r="P7" s="38">
        <v>0</v>
      </c>
      <c r="Q7" s="12">
        <v>9.35</v>
      </c>
      <c r="R7" s="21">
        <v>24</v>
      </c>
      <c r="S7" s="38">
        <v>2.9</v>
      </c>
      <c r="T7" s="38">
        <v>6.4</v>
      </c>
      <c r="U7" s="38">
        <v>0</v>
      </c>
      <c r="V7" s="12">
        <v>9.3000000000000007</v>
      </c>
      <c r="W7" s="21">
        <v>21</v>
      </c>
      <c r="X7" s="38">
        <v>4.5</v>
      </c>
      <c r="Y7" s="38">
        <v>6.95</v>
      </c>
      <c r="Z7" s="47">
        <v>0</v>
      </c>
      <c r="AA7" s="12">
        <v>11.45</v>
      </c>
      <c r="AB7" s="21">
        <v>16</v>
      </c>
    </row>
    <row r="8" spans="1:28" x14ac:dyDescent="0.35">
      <c r="A8" s="8">
        <v>605</v>
      </c>
      <c r="B8" s="8" t="e">
        <v>#N/A</v>
      </c>
      <c r="C8" t="s">
        <v>271</v>
      </c>
      <c r="D8" t="s">
        <v>266</v>
      </c>
      <c r="E8" t="s">
        <v>91</v>
      </c>
      <c r="F8" s="25">
        <v>42.75</v>
      </c>
      <c r="G8" s="26">
        <v>25</v>
      </c>
      <c r="H8" s="38">
        <v>3.5</v>
      </c>
      <c r="I8" s="38">
        <v>8.25</v>
      </c>
      <c r="J8" s="38">
        <v>0</v>
      </c>
      <c r="K8" s="38">
        <v>0</v>
      </c>
      <c r="L8" s="12">
        <v>11.75</v>
      </c>
      <c r="M8" s="21">
        <v>25</v>
      </c>
      <c r="N8" s="38">
        <v>3.9</v>
      </c>
      <c r="O8" s="38">
        <v>5.55</v>
      </c>
      <c r="P8" s="38">
        <v>0</v>
      </c>
      <c r="Q8" s="12">
        <v>9.4499999999999993</v>
      </c>
      <c r="R8" s="21">
        <v>23</v>
      </c>
      <c r="S8" s="38">
        <v>3.4</v>
      </c>
      <c r="T8" s="38">
        <v>6.9</v>
      </c>
      <c r="U8" s="38">
        <v>0</v>
      </c>
      <c r="V8" s="12">
        <v>10.3</v>
      </c>
      <c r="W8" s="21">
        <v>14</v>
      </c>
      <c r="X8" s="38">
        <v>4.5</v>
      </c>
      <c r="Y8" s="38">
        <v>6.75</v>
      </c>
      <c r="Z8" s="47">
        <v>0</v>
      </c>
      <c r="AA8" s="12">
        <v>11.25</v>
      </c>
      <c r="AB8" s="21">
        <v>21</v>
      </c>
    </row>
    <row r="9" spans="1:28" x14ac:dyDescent="0.35">
      <c r="A9" s="8">
        <v>606</v>
      </c>
      <c r="B9" s="8" t="e">
        <v>#N/A</v>
      </c>
      <c r="C9" t="s">
        <v>272</v>
      </c>
      <c r="D9" t="s">
        <v>266</v>
      </c>
      <c r="E9" t="s">
        <v>91</v>
      </c>
      <c r="F9" s="25">
        <v>46.8</v>
      </c>
      <c r="G9" s="26">
        <v>12</v>
      </c>
      <c r="H9" s="38">
        <v>4.25</v>
      </c>
      <c r="I9" s="38">
        <v>8.1999999999999993</v>
      </c>
      <c r="J9" s="38">
        <v>0</v>
      </c>
      <c r="K9" s="38">
        <v>0.5</v>
      </c>
      <c r="L9" s="12">
        <v>12.95</v>
      </c>
      <c r="M9" s="21">
        <v>19</v>
      </c>
      <c r="N9" s="38">
        <v>4.5</v>
      </c>
      <c r="O9" s="38">
        <v>7.95</v>
      </c>
      <c r="P9" s="38">
        <v>0</v>
      </c>
      <c r="Q9" s="12">
        <v>12.45</v>
      </c>
      <c r="R9" s="21">
        <v>2</v>
      </c>
      <c r="S9" s="38">
        <v>2.9</v>
      </c>
      <c r="T9" s="38">
        <v>6.25</v>
      </c>
      <c r="U9" s="38">
        <v>0</v>
      </c>
      <c r="V9" s="12">
        <v>9.15</v>
      </c>
      <c r="W9" s="21">
        <v>23</v>
      </c>
      <c r="X9" s="38">
        <v>5.0999999999999996</v>
      </c>
      <c r="Y9" s="38">
        <v>7.15</v>
      </c>
      <c r="Z9" s="47">
        <v>0</v>
      </c>
      <c r="AA9" s="12">
        <v>12.25</v>
      </c>
      <c r="AB9" s="21">
        <v>6</v>
      </c>
    </row>
    <row r="10" spans="1:28" x14ac:dyDescent="0.35">
      <c r="A10" s="8">
        <v>607</v>
      </c>
      <c r="B10" s="8" t="e">
        <v>#N/A</v>
      </c>
      <c r="C10" t="s">
        <v>273</v>
      </c>
      <c r="D10" t="s">
        <v>266</v>
      </c>
      <c r="E10" t="s">
        <v>56</v>
      </c>
      <c r="F10" s="25">
        <v>49.5</v>
      </c>
      <c r="G10" s="26">
        <v>4</v>
      </c>
      <c r="H10" s="38">
        <v>5</v>
      </c>
      <c r="I10" s="38">
        <v>8.5500000000000007</v>
      </c>
      <c r="J10" s="38">
        <v>0</v>
      </c>
      <c r="K10" s="38">
        <v>0.5</v>
      </c>
      <c r="L10" s="12">
        <v>14.05</v>
      </c>
      <c r="M10" s="21">
        <v>5</v>
      </c>
      <c r="N10" s="38">
        <v>4.5</v>
      </c>
      <c r="O10" s="38">
        <v>6.85</v>
      </c>
      <c r="P10" s="38">
        <v>0</v>
      </c>
      <c r="Q10" s="12">
        <v>11.35</v>
      </c>
      <c r="R10" s="21">
        <v>12</v>
      </c>
      <c r="S10" s="38">
        <v>5</v>
      </c>
      <c r="T10" s="38">
        <v>6.65</v>
      </c>
      <c r="U10" s="38">
        <v>0</v>
      </c>
      <c r="V10" s="12">
        <v>11.65</v>
      </c>
      <c r="W10" s="21">
        <v>5</v>
      </c>
      <c r="X10" s="38">
        <v>5.0999999999999996</v>
      </c>
      <c r="Y10" s="38">
        <v>7.35</v>
      </c>
      <c r="Z10" s="47">
        <v>0</v>
      </c>
      <c r="AA10" s="12">
        <v>12.45</v>
      </c>
      <c r="AB10" s="21">
        <v>4</v>
      </c>
    </row>
    <row r="11" spans="1:28" x14ac:dyDescent="0.35">
      <c r="A11" s="8">
        <v>608</v>
      </c>
      <c r="B11" s="8" t="e">
        <v>#N/A</v>
      </c>
      <c r="C11" t="s">
        <v>274</v>
      </c>
      <c r="D11" t="s">
        <v>266</v>
      </c>
      <c r="E11" t="s">
        <v>56</v>
      </c>
      <c r="F11" s="25">
        <v>45.85</v>
      </c>
      <c r="G11" s="26">
        <v>17</v>
      </c>
      <c r="H11" s="38">
        <v>4.25</v>
      </c>
      <c r="I11" s="38">
        <v>8.15</v>
      </c>
      <c r="J11" s="38">
        <v>0</v>
      </c>
      <c r="K11" s="38">
        <v>0.5</v>
      </c>
      <c r="L11" s="12">
        <v>12.9</v>
      </c>
      <c r="M11" s="21">
        <v>21</v>
      </c>
      <c r="N11" s="38">
        <v>3.7</v>
      </c>
      <c r="O11" s="38">
        <v>7.5</v>
      </c>
      <c r="P11" s="38">
        <v>0</v>
      </c>
      <c r="Q11" s="12">
        <v>11.2</v>
      </c>
      <c r="R11" s="21">
        <v>14</v>
      </c>
      <c r="S11" s="38">
        <v>4.2</v>
      </c>
      <c r="T11" s="38">
        <v>6.25</v>
      </c>
      <c r="U11" s="38">
        <v>0</v>
      </c>
      <c r="V11" s="12">
        <v>10.45</v>
      </c>
      <c r="W11" s="21">
        <v>12</v>
      </c>
      <c r="X11" s="38">
        <v>4.5</v>
      </c>
      <c r="Y11" s="38">
        <v>6.8</v>
      </c>
      <c r="Z11" s="47">
        <v>0</v>
      </c>
      <c r="AA11" s="12">
        <v>11.3</v>
      </c>
      <c r="AB11" s="21">
        <v>20</v>
      </c>
    </row>
    <row r="12" spans="1:28" x14ac:dyDescent="0.35">
      <c r="A12" s="8">
        <v>609</v>
      </c>
      <c r="B12" s="8" t="e">
        <v>#N/A</v>
      </c>
      <c r="C12" t="s">
        <v>275</v>
      </c>
      <c r="D12" t="s">
        <v>266</v>
      </c>
      <c r="E12" t="s">
        <v>56</v>
      </c>
      <c r="F12" s="25">
        <v>50.75</v>
      </c>
      <c r="G12" s="26">
        <v>2</v>
      </c>
      <c r="H12" s="38">
        <v>4.75</v>
      </c>
      <c r="I12" s="38">
        <v>9.25</v>
      </c>
      <c r="J12" s="38">
        <v>0</v>
      </c>
      <c r="K12" s="38">
        <v>0.5</v>
      </c>
      <c r="L12" s="12">
        <v>14.5</v>
      </c>
      <c r="M12" s="21">
        <v>3</v>
      </c>
      <c r="N12" s="38">
        <v>4.2</v>
      </c>
      <c r="O12" s="38">
        <v>8</v>
      </c>
      <c r="P12" s="38">
        <v>0</v>
      </c>
      <c r="Q12" s="12">
        <v>12.2</v>
      </c>
      <c r="R12" s="21">
        <v>5</v>
      </c>
      <c r="S12" s="38">
        <v>4.7</v>
      </c>
      <c r="T12" s="38">
        <v>7.1</v>
      </c>
      <c r="U12" s="38">
        <v>0</v>
      </c>
      <c r="V12" s="12">
        <v>11.8</v>
      </c>
      <c r="W12" s="21">
        <v>3</v>
      </c>
      <c r="X12" s="38">
        <v>4.5999999999999996</v>
      </c>
      <c r="Y12" s="38">
        <v>7.65</v>
      </c>
      <c r="Z12" s="47">
        <v>0</v>
      </c>
      <c r="AA12" s="12">
        <v>12.25</v>
      </c>
      <c r="AB12" s="21">
        <v>6</v>
      </c>
    </row>
    <row r="13" spans="1:28" x14ac:dyDescent="0.35">
      <c r="A13" s="8">
        <v>610</v>
      </c>
      <c r="B13" s="8" t="e">
        <v>#N/A</v>
      </c>
      <c r="C13" t="s">
        <v>276</v>
      </c>
      <c r="D13" t="s">
        <v>266</v>
      </c>
      <c r="E13" t="s">
        <v>56</v>
      </c>
      <c r="F13" s="25">
        <v>46.6</v>
      </c>
      <c r="G13" s="26">
        <v>13</v>
      </c>
      <c r="H13" s="38">
        <v>4.25</v>
      </c>
      <c r="I13" s="38">
        <v>8.8999999999999986</v>
      </c>
      <c r="J13" s="38">
        <v>0</v>
      </c>
      <c r="K13" s="38">
        <v>0.5</v>
      </c>
      <c r="L13" s="12">
        <v>13.65</v>
      </c>
      <c r="M13" s="21">
        <v>14</v>
      </c>
      <c r="N13" s="38">
        <v>4.2</v>
      </c>
      <c r="O13" s="38">
        <v>5.65</v>
      </c>
      <c r="P13" s="38">
        <v>0</v>
      </c>
      <c r="Q13" s="12">
        <v>9.85</v>
      </c>
      <c r="R13" s="21">
        <v>22</v>
      </c>
      <c r="S13" s="38">
        <v>4.4000000000000004</v>
      </c>
      <c r="T13" s="38">
        <v>6.05</v>
      </c>
      <c r="U13" s="38">
        <v>0</v>
      </c>
      <c r="V13" s="12">
        <v>10.45</v>
      </c>
      <c r="W13" s="21">
        <v>12</v>
      </c>
      <c r="X13" s="38">
        <v>4.8</v>
      </c>
      <c r="Y13" s="38">
        <v>7.85</v>
      </c>
      <c r="Z13" s="47">
        <v>0</v>
      </c>
      <c r="AA13" s="12">
        <v>12.65</v>
      </c>
      <c r="AB13" s="21">
        <v>2</v>
      </c>
    </row>
    <row r="14" spans="1:28" x14ac:dyDescent="0.35">
      <c r="A14" s="8">
        <v>611</v>
      </c>
      <c r="B14" s="8" t="e">
        <v>#N/A</v>
      </c>
      <c r="C14" t="s">
        <v>277</v>
      </c>
      <c r="D14" t="s">
        <v>266</v>
      </c>
      <c r="E14" t="s">
        <v>126</v>
      </c>
      <c r="F14" s="25">
        <v>0</v>
      </c>
      <c r="G14" s="26">
        <v>99</v>
      </c>
      <c r="H14" s="38">
        <v>0</v>
      </c>
      <c r="I14" s="38">
        <v>0</v>
      </c>
      <c r="J14" s="38">
        <v>0</v>
      </c>
      <c r="K14" s="38">
        <v>0</v>
      </c>
      <c r="L14" s="12">
        <v>0</v>
      </c>
      <c r="M14" s="21">
        <v>26</v>
      </c>
      <c r="N14" s="38">
        <v>0</v>
      </c>
      <c r="O14" s="38">
        <v>0</v>
      </c>
      <c r="P14" s="38">
        <v>0</v>
      </c>
      <c r="Q14" s="12">
        <v>0</v>
      </c>
      <c r="R14" s="21">
        <v>26</v>
      </c>
      <c r="S14" s="38">
        <v>0</v>
      </c>
      <c r="T14" s="38">
        <v>0</v>
      </c>
      <c r="U14" s="38">
        <v>0</v>
      </c>
      <c r="V14" s="12">
        <v>0</v>
      </c>
      <c r="W14" s="21">
        <v>26</v>
      </c>
      <c r="X14" s="38">
        <v>0</v>
      </c>
      <c r="Y14" s="38">
        <v>0</v>
      </c>
      <c r="Z14" s="47">
        <v>0</v>
      </c>
      <c r="AA14" s="12">
        <v>0</v>
      </c>
      <c r="AB14" s="21">
        <v>26</v>
      </c>
    </row>
    <row r="15" spans="1:28" x14ac:dyDescent="0.35">
      <c r="A15" s="8">
        <v>612</v>
      </c>
      <c r="B15" s="8" t="e">
        <v>#N/A</v>
      </c>
      <c r="C15" t="s">
        <v>278</v>
      </c>
      <c r="D15" t="s">
        <v>266</v>
      </c>
      <c r="E15" t="s">
        <v>126</v>
      </c>
      <c r="F15" s="25">
        <v>45.7</v>
      </c>
      <c r="G15" s="26">
        <v>18</v>
      </c>
      <c r="H15" s="38">
        <v>4.25</v>
      </c>
      <c r="I15" s="38">
        <v>8.75</v>
      </c>
      <c r="J15" s="38">
        <v>0</v>
      </c>
      <c r="K15" s="38">
        <v>0.5</v>
      </c>
      <c r="L15" s="12">
        <v>13.5</v>
      </c>
      <c r="M15" s="21">
        <v>15</v>
      </c>
      <c r="N15" s="38">
        <v>3.6</v>
      </c>
      <c r="O15" s="38">
        <v>6.65</v>
      </c>
      <c r="P15" s="38">
        <v>0</v>
      </c>
      <c r="Q15" s="12">
        <v>10.25</v>
      </c>
      <c r="R15" s="21">
        <v>18</v>
      </c>
      <c r="S15" s="38">
        <v>5</v>
      </c>
      <c r="T15" s="38">
        <v>6.75</v>
      </c>
      <c r="U15" s="38">
        <v>0</v>
      </c>
      <c r="V15" s="12">
        <v>11.75</v>
      </c>
      <c r="W15" s="21">
        <v>4</v>
      </c>
      <c r="X15" s="38">
        <v>4.5</v>
      </c>
      <c r="Y15" s="38">
        <v>5.7</v>
      </c>
      <c r="Z15" s="47">
        <v>0</v>
      </c>
      <c r="AA15" s="12">
        <v>10.199999999999999</v>
      </c>
      <c r="AB15" s="21">
        <v>25</v>
      </c>
    </row>
    <row r="16" spans="1:28" x14ac:dyDescent="0.35">
      <c r="A16" s="8">
        <v>613</v>
      </c>
      <c r="B16" s="8" t="e">
        <v>#N/A</v>
      </c>
      <c r="C16" t="s">
        <v>279</v>
      </c>
      <c r="D16" t="s">
        <v>266</v>
      </c>
      <c r="E16" t="s">
        <v>75</v>
      </c>
      <c r="F16" s="25">
        <v>43.35</v>
      </c>
      <c r="G16" s="26">
        <v>23</v>
      </c>
      <c r="H16" s="38">
        <v>4.5</v>
      </c>
      <c r="I16" s="38">
        <v>8.3500000000000014</v>
      </c>
      <c r="J16" s="38">
        <v>0</v>
      </c>
      <c r="K16" s="38">
        <v>0</v>
      </c>
      <c r="L16" s="12">
        <v>12.85</v>
      </c>
      <c r="M16" s="21">
        <v>22</v>
      </c>
      <c r="N16" s="38">
        <v>3.9</v>
      </c>
      <c r="O16" s="38">
        <v>8.0500000000000007</v>
      </c>
      <c r="P16" s="38">
        <v>0</v>
      </c>
      <c r="Q16" s="12">
        <v>11.95</v>
      </c>
      <c r="R16" s="21">
        <v>7</v>
      </c>
      <c r="S16" s="38">
        <v>2</v>
      </c>
      <c r="T16" s="38">
        <v>5.8</v>
      </c>
      <c r="U16" s="38">
        <v>0</v>
      </c>
      <c r="V16" s="12">
        <v>7.8</v>
      </c>
      <c r="W16" s="21">
        <v>25</v>
      </c>
      <c r="X16" s="38">
        <v>4</v>
      </c>
      <c r="Y16" s="38">
        <v>6.75</v>
      </c>
      <c r="Z16" s="47">
        <v>0</v>
      </c>
      <c r="AA16" s="12">
        <v>10.75</v>
      </c>
      <c r="AB16" s="21">
        <v>22</v>
      </c>
    </row>
    <row r="17" spans="1:28" x14ac:dyDescent="0.35">
      <c r="A17" s="8">
        <v>614</v>
      </c>
      <c r="B17" s="8" t="e">
        <v>#N/A</v>
      </c>
      <c r="C17" t="s">
        <v>280</v>
      </c>
      <c r="D17" t="s">
        <v>266</v>
      </c>
      <c r="E17" t="s">
        <v>33</v>
      </c>
      <c r="F17" s="25">
        <v>50.95</v>
      </c>
      <c r="G17" s="26">
        <v>1</v>
      </c>
      <c r="H17" s="38">
        <v>4.75</v>
      </c>
      <c r="I17" s="38">
        <v>9.35</v>
      </c>
      <c r="J17" s="38">
        <v>0</v>
      </c>
      <c r="K17" s="38">
        <v>0.5</v>
      </c>
      <c r="L17" s="12">
        <v>14.6</v>
      </c>
      <c r="M17" s="21">
        <v>2</v>
      </c>
      <c r="N17" s="38">
        <v>4.5</v>
      </c>
      <c r="O17" s="38">
        <v>7.9</v>
      </c>
      <c r="P17" s="38">
        <v>0</v>
      </c>
      <c r="Q17" s="12">
        <v>12.4</v>
      </c>
      <c r="R17" s="21">
        <v>3</v>
      </c>
      <c r="S17" s="38">
        <v>4.7</v>
      </c>
      <c r="T17" s="38">
        <v>7.5</v>
      </c>
      <c r="U17" s="38">
        <v>0</v>
      </c>
      <c r="V17" s="12">
        <v>12.2</v>
      </c>
      <c r="W17" s="21">
        <v>1</v>
      </c>
      <c r="X17" s="38">
        <v>4.5999999999999996</v>
      </c>
      <c r="Y17" s="38">
        <v>7.15</v>
      </c>
      <c r="Z17" s="47">
        <v>0</v>
      </c>
      <c r="AA17" s="12">
        <v>11.75</v>
      </c>
      <c r="AB17" s="21">
        <v>12</v>
      </c>
    </row>
    <row r="18" spans="1:28" x14ac:dyDescent="0.35">
      <c r="A18" s="8">
        <v>615</v>
      </c>
      <c r="B18" s="8" t="e">
        <v>#N/A</v>
      </c>
      <c r="C18" t="s">
        <v>281</v>
      </c>
      <c r="D18" t="s">
        <v>266</v>
      </c>
      <c r="E18" t="s">
        <v>33</v>
      </c>
      <c r="F18" s="25">
        <v>48.3</v>
      </c>
      <c r="G18" s="26">
        <v>8</v>
      </c>
      <c r="H18" s="38">
        <v>4.75</v>
      </c>
      <c r="I18" s="38">
        <v>8.6999999999999993</v>
      </c>
      <c r="J18" s="38">
        <v>0</v>
      </c>
      <c r="K18" s="38">
        <v>0.5</v>
      </c>
      <c r="L18" s="12">
        <v>13.95</v>
      </c>
      <c r="M18" s="21">
        <v>8</v>
      </c>
      <c r="N18" s="38">
        <v>4.5</v>
      </c>
      <c r="O18" s="38">
        <v>6.85</v>
      </c>
      <c r="P18" s="38">
        <v>0</v>
      </c>
      <c r="Q18" s="12">
        <v>11.35</v>
      </c>
      <c r="R18" s="21">
        <v>12</v>
      </c>
      <c r="S18" s="38">
        <v>4.5</v>
      </c>
      <c r="T18" s="38">
        <v>6</v>
      </c>
      <c r="U18" s="38">
        <v>0</v>
      </c>
      <c r="V18" s="12">
        <v>10.5</v>
      </c>
      <c r="W18" s="21">
        <v>10</v>
      </c>
      <c r="X18" s="38">
        <v>5.0999999999999996</v>
      </c>
      <c r="Y18" s="38">
        <v>7.4</v>
      </c>
      <c r="Z18" s="47">
        <v>0</v>
      </c>
      <c r="AA18" s="12">
        <v>12.5</v>
      </c>
      <c r="AB18" s="21">
        <v>3</v>
      </c>
    </row>
    <row r="19" spans="1:28" x14ac:dyDescent="0.35">
      <c r="A19" s="8">
        <v>616</v>
      </c>
      <c r="B19" s="8" t="e">
        <v>#N/A</v>
      </c>
      <c r="C19" t="s">
        <v>282</v>
      </c>
      <c r="D19" t="s">
        <v>266</v>
      </c>
      <c r="E19" t="s">
        <v>66</v>
      </c>
      <c r="F19" s="25">
        <v>46.35</v>
      </c>
      <c r="G19" s="26">
        <v>14</v>
      </c>
      <c r="H19" s="38">
        <v>4.5</v>
      </c>
      <c r="I19" s="38">
        <v>8.4499999999999993</v>
      </c>
      <c r="J19" s="38">
        <v>0</v>
      </c>
      <c r="K19" s="38">
        <v>0.5</v>
      </c>
      <c r="L19" s="12">
        <v>13.45</v>
      </c>
      <c r="M19" s="21">
        <v>16</v>
      </c>
      <c r="N19" s="38">
        <v>3.7</v>
      </c>
      <c r="O19" s="38">
        <v>6.5</v>
      </c>
      <c r="P19" s="38">
        <v>0</v>
      </c>
      <c r="Q19" s="12">
        <v>10.199999999999999</v>
      </c>
      <c r="R19" s="21">
        <v>19</v>
      </c>
      <c r="S19" s="38">
        <v>3.9</v>
      </c>
      <c r="T19" s="38">
        <v>6.75</v>
      </c>
      <c r="U19" s="38">
        <v>0</v>
      </c>
      <c r="V19" s="12">
        <v>10.65</v>
      </c>
      <c r="W19" s="21">
        <v>9</v>
      </c>
      <c r="X19" s="38">
        <v>4.8</v>
      </c>
      <c r="Y19" s="38">
        <v>7.25</v>
      </c>
      <c r="Z19" s="47">
        <v>0</v>
      </c>
      <c r="AA19" s="12">
        <v>12.05</v>
      </c>
      <c r="AB19" s="21">
        <v>9</v>
      </c>
    </row>
    <row r="20" spans="1:28" x14ac:dyDescent="0.35">
      <c r="A20" s="8">
        <v>617</v>
      </c>
      <c r="B20" s="8" t="e">
        <v>#N/A</v>
      </c>
      <c r="C20" t="s">
        <v>283</v>
      </c>
      <c r="D20" t="s">
        <v>266</v>
      </c>
      <c r="E20" t="s">
        <v>66</v>
      </c>
      <c r="F20" s="25">
        <v>45.9</v>
      </c>
      <c r="G20" s="26">
        <v>16</v>
      </c>
      <c r="H20" s="38">
        <v>4.75</v>
      </c>
      <c r="I20" s="38">
        <v>8.5</v>
      </c>
      <c r="J20" s="38">
        <v>0</v>
      </c>
      <c r="K20" s="38">
        <v>0.5</v>
      </c>
      <c r="L20" s="12">
        <v>13.75</v>
      </c>
      <c r="M20" s="21">
        <v>9</v>
      </c>
      <c r="N20" s="38">
        <v>3.3</v>
      </c>
      <c r="O20" s="38">
        <v>6.65</v>
      </c>
      <c r="P20" s="38">
        <v>0</v>
      </c>
      <c r="Q20" s="12">
        <v>9.9499999999999993</v>
      </c>
      <c r="R20" s="21">
        <v>21</v>
      </c>
      <c r="S20" s="38">
        <v>4.2</v>
      </c>
      <c r="T20" s="38">
        <v>6.35</v>
      </c>
      <c r="U20" s="38">
        <v>0.3</v>
      </c>
      <c r="V20" s="12">
        <v>10.25</v>
      </c>
      <c r="W20" s="21">
        <v>15</v>
      </c>
      <c r="X20" s="38">
        <v>5.0999999999999996</v>
      </c>
      <c r="Y20" s="38">
        <v>6.85</v>
      </c>
      <c r="Z20" s="47">
        <v>0</v>
      </c>
      <c r="AA20" s="12">
        <v>11.95</v>
      </c>
      <c r="AB20" s="21">
        <v>11</v>
      </c>
    </row>
    <row r="21" spans="1:28" x14ac:dyDescent="0.35">
      <c r="A21" s="8">
        <v>618</v>
      </c>
      <c r="B21" s="8" t="e">
        <v>#N/A</v>
      </c>
      <c r="C21" t="s">
        <v>284</v>
      </c>
      <c r="D21" t="s">
        <v>266</v>
      </c>
      <c r="E21" t="s">
        <v>66</v>
      </c>
      <c r="F21" s="25">
        <v>48.8</v>
      </c>
      <c r="G21" s="26">
        <v>7</v>
      </c>
      <c r="H21" s="38">
        <v>4.5</v>
      </c>
      <c r="I21" s="38">
        <v>9</v>
      </c>
      <c r="J21" s="38">
        <v>0</v>
      </c>
      <c r="K21" s="38">
        <v>0.5</v>
      </c>
      <c r="L21" s="12">
        <v>14</v>
      </c>
      <c r="M21" s="21">
        <v>6</v>
      </c>
      <c r="N21" s="38">
        <v>4.2</v>
      </c>
      <c r="O21" s="38">
        <v>7.95</v>
      </c>
      <c r="P21" s="38">
        <v>0</v>
      </c>
      <c r="Q21" s="12">
        <v>12.15</v>
      </c>
      <c r="R21" s="21">
        <v>6</v>
      </c>
      <c r="S21" s="38">
        <v>3.7</v>
      </c>
      <c r="T21" s="38">
        <v>6.15</v>
      </c>
      <c r="U21" s="38">
        <v>0</v>
      </c>
      <c r="V21" s="12">
        <v>9.85</v>
      </c>
      <c r="W21" s="21">
        <v>17</v>
      </c>
      <c r="X21" s="38">
        <v>5.0999999999999996</v>
      </c>
      <c r="Y21" s="38">
        <v>8</v>
      </c>
      <c r="Z21" s="47">
        <v>0.3</v>
      </c>
      <c r="AA21" s="12">
        <v>12.8</v>
      </c>
      <c r="AB21" s="21">
        <v>1</v>
      </c>
    </row>
    <row r="22" spans="1:28" x14ac:dyDescent="0.35">
      <c r="A22" s="8">
        <v>619</v>
      </c>
      <c r="B22" s="8" t="e">
        <v>#N/A</v>
      </c>
      <c r="C22" t="s">
        <v>285</v>
      </c>
      <c r="D22" t="s">
        <v>266</v>
      </c>
      <c r="E22" t="s">
        <v>50</v>
      </c>
      <c r="F22" s="25">
        <v>44.3</v>
      </c>
      <c r="G22" s="26">
        <v>21</v>
      </c>
      <c r="H22" s="38">
        <v>4.25</v>
      </c>
      <c r="I22" s="38">
        <v>8.4499999999999993</v>
      </c>
      <c r="J22" s="38">
        <v>0</v>
      </c>
      <c r="K22" s="38">
        <v>0.5</v>
      </c>
      <c r="L22" s="12">
        <v>13.2</v>
      </c>
      <c r="M22" s="21">
        <v>18</v>
      </c>
      <c r="N22" s="38">
        <v>4.2</v>
      </c>
      <c r="O22" s="38">
        <v>6</v>
      </c>
      <c r="P22" s="38">
        <v>0</v>
      </c>
      <c r="Q22" s="12">
        <v>10.199999999999999</v>
      </c>
      <c r="R22" s="21">
        <v>19</v>
      </c>
      <c r="S22" s="38">
        <v>3.4</v>
      </c>
      <c r="T22" s="38">
        <v>5.85</v>
      </c>
      <c r="U22" s="38">
        <v>0</v>
      </c>
      <c r="V22" s="12">
        <v>9.25</v>
      </c>
      <c r="W22" s="21">
        <v>22</v>
      </c>
      <c r="X22" s="38">
        <v>4.5</v>
      </c>
      <c r="Y22" s="38">
        <v>7.15</v>
      </c>
      <c r="Z22" s="47">
        <v>0</v>
      </c>
      <c r="AA22" s="12">
        <v>11.65</v>
      </c>
      <c r="AB22" s="21">
        <v>15</v>
      </c>
    </row>
    <row r="23" spans="1:28" x14ac:dyDescent="0.35">
      <c r="A23" s="8">
        <v>620</v>
      </c>
      <c r="B23" s="8" t="e">
        <v>#N/A</v>
      </c>
      <c r="C23" t="s">
        <v>286</v>
      </c>
      <c r="D23" t="s">
        <v>266</v>
      </c>
      <c r="E23" t="s">
        <v>50</v>
      </c>
      <c r="F23" s="25">
        <v>47.8</v>
      </c>
      <c r="G23" s="26">
        <v>9</v>
      </c>
      <c r="H23" s="38">
        <v>4.25</v>
      </c>
      <c r="I23" s="38">
        <v>9</v>
      </c>
      <c r="J23" s="38">
        <v>0</v>
      </c>
      <c r="K23" s="38">
        <v>0.5</v>
      </c>
      <c r="L23" s="12">
        <v>13.75</v>
      </c>
      <c r="M23" s="21">
        <v>9</v>
      </c>
      <c r="N23" s="38">
        <v>4.2</v>
      </c>
      <c r="O23" s="38">
        <v>7.4</v>
      </c>
      <c r="P23" s="38">
        <v>0</v>
      </c>
      <c r="Q23" s="12">
        <v>11.6</v>
      </c>
      <c r="R23" s="21">
        <v>10</v>
      </c>
      <c r="S23" s="38">
        <v>4.2</v>
      </c>
      <c r="T23" s="38">
        <v>5.9</v>
      </c>
      <c r="U23" s="38">
        <v>0</v>
      </c>
      <c r="V23" s="12">
        <v>10.1</v>
      </c>
      <c r="W23" s="21">
        <v>16</v>
      </c>
      <c r="X23" s="38">
        <v>4.8</v>
      </c>
      <c r="Y23" s="38">
        <v>7.55</v>
      </c>
      <c r="Z23" s="47">
        <v>0</v>
      </c>
      <c r="AA23" s="12">
        <v>12.35</v>
      </c>
      <c r="AB23" s="21">
        <v>5</v>
      </c>
    </row>
    <row r="24" spans="1:28" x14ac:dyDescent="0.35">
      <c r="A24" s="8">
        <v>621</v>
      </c>
      <c r="B24" s="8" t="e">
        <v>#N/A</v>
      </c>
      <c r="C24" t="s">
        <v>287</v>
      </c>
      <c r="D24" t="s">
        <v>266</v>
      </c>
      <c r="E24" t="s">
        <v>165</v>
      </c>
      <c r="F24" s="25">
        <v>49.15</v>
      </c>
      <c r="G24" s="26">
        <v>5</v>
      </c>
      <c r="H24" s="38">
        <v>4.5</v>
      </c>
      <c r="I24" s="38">
        <v>9.25</v>
      </c>
      <c r="J24" s="38">
        <v>0</v>
      </c>
      <c r="K24" s="38">
        <v>0.5</v>
      </c>
      <c r="L24" s="12">
        <v>14.25</v>
      </c>
      <c r="M24" s="21">
        <v>4</v>
      </c>
      <c r="N24" s="38">
        <v>4.2</v>
      </c>
      <c r="O24" s="38">
        <v>7.65</v>
      </c>
      <c r="P24" s="38">
        <v>0</v>
      </c>
      <c r="Q24" s="12">
        <v>11.85</v>
      </c>
      <c r="R24" s="21">
        <v>9</v>
      </c>
      <c r="S24" s="38">
        <v>4.4000000000000004</v>
      </c>
      <c r="T24" s="38">
        <v>6.65</v>
      </c>
      <c r="U24" s="38">
        <v>0</v>
      </c>
      <c r="V24" s="12">
        <v>11.05</v>
      </c>
      <c r="W24" s="21">
        <v>7</v>
      </c>
      <c r="X24" s="38">
        <v>4.8</v>
      </c>
      <c r="Y24" s="38">
        <v>7.2</v>
      </c>
      <c r="Z24" s="47">
        <v>0</v>
      </c>
      <c r="AA24" s="12">
        <v>12</v>
      </c>
      <c r="AB24" s="21">
        <v>10</v>
      </c>
    </row>
    <row r="25" spans="1:28" x14ac:dyDescent="0.35">
      <c r="A25" s="8">
        <v>622</v>
      </c>
      <c r="B25" s="8" t="e">
        <v>#N/A</v>
      </c>
      <c r="C25" t="s">
        <v>288</v>
      </c>
      <c r="D25" t="s">
        <v>266</v>
      </c>
      <c r="E25" t="s">
        <v>165</v>
      </c>
      <c r="F25" s="25">
        <v>50.2</v>
      </c>
      <c r="G25" s="26">
        <v>3</v>
      </c>
      <c r="H25" s="38">
        <v>4.25</v>
      </c>
      <c r="I25" s="38">
        <v>9</v>
      </c>
      <c r="J25" s="38">
        <v>0</v>
      </c>
      <c r="K25" s="38">
        <v>0.5</v>
      </c>
      <c r="L25" s="12">
        <v>13.75</v>
      </c>
      <c r="M25" s="21">
        <v>9</v>
      </c>
      <c r="N25" s="38">
        <v>4.8</v>
      </c>
      <c r="O25" s="38">
        <v>8.75</v>
      </c>
      <c r="P25" s="38">
        <v>0</v>
      </c>
      <c r="Q25" s="12">
        <v>13.55</v>
      </c>
      <c r="R25" s="21">
        <v>1</v>
      </c>
      <c r="S25" s="38">
        <v>5</v>
      </c>
      <c r="T25" s="38">
        <v>6.5</v>
      </c>
      <c r="U25" s="38">
        <v>0</v>
      </c>
      <c r="V25" s="12">
        <v>11.5</v>
      </c>
      <c r="W25" s="21">
        <v>6</v>
      </c>
      <c r="X25" s="38">
        <v>5.0999999999999996</v>
      </c>
      <c r="Y25" s="38">
        <v>6.3</v>
      </c>
      <c r="Z25" s="47">
        <v>0</v>
      </c>
      <c r="AA25" s="12">
        <v>11.4</v>
      </c>
      <c r="AB25" s="21">
        <v>19</v>
      </c>
    </row>
    <row r="26" spans="1:28" x14ac:dyDescent="0.35">
      <c r="A26" s="8">
        <v>623</v>
      </c>
      <c r="B26" s="8" t="e">
        <v>#N/A</v>
      </c>
      <c r="C26" t="s">
        <v>289</v>
      </c>
      <c r="D26" t="s">
        <v>266</v>
      </c>
      <c r="E26" t="s">
        <v>165</v>
      </c>
      <c r="F26" s="25">
        <v>48.85</v>
      </c>
      <c r="G26" s="26">
        <v>6</v>
      </c>
      <c r="H26" s="38">
        <v>4.75</v>
      </c>
      <c r="I26" s="38">
        <v>9.4499999999999993</v>
      </c>
      <c r="J26" s="38">
        <v>0</v>
      </c>
      <c r="K26" s="38">
        <v>0.5</v>
      </c>
      <c r="L26" s="12">
        <v>14.7</v>
      </c>
      <c r="M26" s="21">
        <v>1</v>
      </c>
      <c r="N26" s="38">
        <v>3.1</v>
      </c>
      <c r="O26" s="38">
        <v>7.45</v>
      </c>
      <c r="P26" s="38">
        <v>0</v>
      </c>
      <c r="Q26" s="12">
        <v>10.55</v>
      </c>
      <c r="R26" s="21">
        <v>16</v>
      </c>
      <c r="S26" s="38">
        <v>4.7</v>
      </c>
      <c r="T26" s="38">
        <v>7.45</v>
      </c>
      <c r="U26" s="38">
        <v>0</v>
      </c>
      <c r="V26" s="12">
        <v>12.15</v>
      </c>
      <c r="W26" s="21">
        <v>2</v>
      </c>
      <c r="X26" s="38">
        <v>5.0999999999999996</v>
      </c>
      <c r="Y26" s="38">
        <v>6.35</v>
      </c>
      <c r="Z26" s="47">
        <v>0</v>
      </c>
      <c r="AA26" s="12">
        <v>11.45</v>
      </c>
      <c r="AB26" s="21">
        <v>16</v>
      </c>
    </row>
    <row r="27" spans="1:28" x14ac:dyDescent="0.35">
      <c r="A27" s="8">
        <v>624</v>
      </c>
      <c r="B27" s="8" t="e">
        <v>#N/A</v>
      </c>
      <c r="C27" t="s">
        <v>290</v>
      </c>
      <c r="D27" t="s">
        <v>266</v>
      </c>
      <c r="E27" t="s">
        <v>165</v>
      </c>
      <c r="F27" s="25">
        <v>44.45</v>
      </c>
      <c r="G27" s="26">
        <v>20</v>
      </c>
      <c r="H27" s="38">
        <v>4.5</v>
      </c>
      <c r="I27" s="38">
        <v>8.1</v>
      </c>
      <c r="J27" s="38">
        <v>0</v>
      </c>
      <c r="K27" s="38">
        <v>0</v>
      </c>
      <c r="L27" s="12">
        <v>12.6</v>
      </c>
      <c r="M27" s="21">
        <v>24</v>
      </c>
      <c r="N27" s="38">
        <v>4.5</v>
      </c>
      <c r="O27" s="38">
        <v>7.1</v>
      </c>
      <c r="P27" s="38">
        <v>0</v>
      </c>
      <c r="Q27" s="12">
        <v>11.6</v>
      </c>
      <c r="R27" s="21">
        <v>10</v>
      </c>
      <c r="S27" s="38">
        <v>3.6</v>
      </c>
      <c r="T27" s="38">
        <v>5.9</v>
      </c>
      <c r="U27" s="38">
        <v>0</v>
      </c>
      <c r="V27" s="12">
        <v>9.5</v>
      </c>
      <c r="W27" s="21">
        <v>19</v>
      </c>
      <c r="X27" s="38">
        <v>4.5</v>
      </c>
      <c r="Y27" s="38">
        <v>6.25</v>
      </c>
      <c r="Z27" s="47">
        <v>0</v>
      </c>
      <c r="AA27" s="12">
        <v>10.75</v>
      </c>
      <c r="AB27" s="21">
        <v>22</v>
      </c>
    </row>
    <row r="28" spans="1:28" x14ac:dyDescent="0.35">
      <c r="A28" s="8">
        <v>625</v>
      </c>
      <c r="B28" s="8" t="e">
        <v>#N/A</v>
      </c>
      <c r="C28" t="s">
        <v>291</v>
      </c>
      <c r="D28" t="s">
        <v>266</v>
      </c>
      <c r="E28" t="s">
        <v>165</v>
      </c>
      <c r="F28" s="25">
        <v>43.6</v>
      </c>
      <c r="G28" s="26">
        <v>22</v>
      </c>
      <c r="H28" s="38">
        <v>4.5</v>
      </c>
      <c r="I28" s="38">
        <v>8.6999999999999993</v>
      </c>
      <c r="J28" s="38">
        <v>0</v>
      </c>
      <c r="K28" s="38">
        <v>0.5</v>
      </c>
      <c r="L28" s="12">
        <v>13.7</v>
      </c>
      <c r="M28" s="21">
        <v>13</v>
      </c>
      <c r="N28" s="38">
        <v>3.1</v>
      </c>
      <c r="O28" s="38">
        <v>5.9</v>
      </c>
      <c r="P28" s="38">
        <v>0</v>
      </c>
      <c r="Q28" s="12">
        <v>9</v>
      </c>
      <c r="R28" s="21">
        <v>25</v>
      </c>
      <c r="S28" s="38">
        <v>3.1</v>
      </c>
      <c r="T28" s="38">
        <v>6.35</v>
      </c>
      <c r="U28" s="38">
        <v>0</v>
      </c>
      <c r="V28" s="12">
        <v>9.4499999999999993</v>
      </c>
      <c r="W28" s="21">
        <v>20</v>
      </c>
      <c r="X28" s="38">
        <v>4.5</v>
      </c>
      <c r="Y28" s="38">
        <v>6.95</v>
      </c>
      <c r="Z28" s="47">
        <v>0</v>
      </c>
      <c r="AA28" s="12">
        <v>11.45</v>
      </c>
      <c r="AB28" s="21">
        <v>16</v>
      </c>
    </row>
    <row r="29" spans="1:28" x14ac:dyDescent="0.35">
      <c r="A29" s="8">
        <v>626</v>
      </c>
      <c r="B29" s="8" t="e">
        <v>#N/A</v>
      </c>
      <c r="C29" t="s">
        <v>292</v>
      </c>
      <c r="D29" t="s">
        <v>266</v>
      </c>
      <c r="E29" t="s">
        <v>37</v>
      </c>
      <c r="F29" s="25">
        <v>45.3</v>
      </c>
      <c r="G29" s="26">
        <v>19</v>
      </c>
      <c r="H29" s="38">
        <v>4.5</v>
      </c>
      <c r="I29" s="38">
        <v>8.4499999999999993</v>
      </c>
      <c r="J29" s="38">
        <v>0</v>
      </c>
      <c r="K29" s="38">
        <v>0</v>
      </c>
      <c r="L29" s="12">
        <v>12.95</v>
      </c>
      <c r="M29" s="21">
        <v>19</v>
      </c>
      <c r="N29" s="38">
        <v>3.9</v>
      </c>
      <c r="O29" s="38">
        <v>8</v>
      </c>
      <c r="P29" s="38">
        <v>0</v>
      </c>
      <c r="Q29" s="12">
        <v>11.9</v>
      </c>
      <c r="R29" s="21">
        <v>8</v>
      </c>
      <c r="S29" s="38">
        <v>3.4</v>
      </c>
      <c r="T29" s="38">
        <v>5.3</v>
      </c>
      <c r="U29" s="38">
        <v>0</v>
      </c>
      <c r="V29" s="12">
        <v>8.6999999999999993</v>
      </c>
      <c r="W29" s="21">
        <v>24</v>
      </c>
      <c r="X29" s="38">
        <v>4.8</v>
      </c>
      <c r="Y29" s="38">
        <v>6.95</v>
      </c>
      <c r="Z29" s="47">
        <v>0</v>
      </c>
      <c r="AA29" s="12">
        <v>11.75</v>
      </c>
      <c r="AB29" s="21">
        <v>12</v>
      </c>
    </row>
    <row r="30" spans="1:28" x14ac:dyDescent="0.35">
      <c r="F30" s="25"/>
      <c r="G30" s="26"/>
      <c r="H30" s="38"/>
      <c r="I30" s="38"/>
      <c r="J30" s="38"/>
      <c r="K30" s="38"/>
      <c r="L30" s="12"/>
      <c r="M30" s="21"/>
      <c r="N30" s="38"/>
      <c r="O30" s="38"/>
      <c r="P30" s="38"/>
      <c r="Q30" s="12"/>
      <c r="R30" s="21"/>
      <c r="S30" s="38"/>
      <c r="T30" s="38"/>
      <c r="U30" s="38"/>
      <c r="V30" s="12"/>
      <c r="W30" s="21"/>
      <c r="X30" s="38"/>
      <c r="Y30" s="38"/>
      <c r="Z30" s="47"/>
      <c r="AA30" s="12"/>
      <c r="AB30" s="21"/>
    </row>
    <row r="31" spans="1:28" x14ac:dyDescent="0.35">
      <c r="F31" s="25"/>
      <c r="G31" s="26"/>
      <c r="H31" s="38"/>
      <c r="I31" s="38"/>
      <c r="J31" s="38"/>
      <c r="K31" s="38"/>
      <c r="L31" s="12"/>
      <c r="M31" s="21"/>
      <c r="N31" s="38"/>
      <c r="O31" s="38"/>
      <c r="P31" s="38"/>
      <c r="Q31" s="12"/>
      <c r="R31" s="21"/>
      <c r="S31" s="38"/>
      <c r="T31" s="38"/>
      <c r="U31" s="38"/>
      <c r="V31" s="12"/>
      <c r="W31" s="21"/>
      <c r="X31" s="38"/>
      <c r="Y31" s="38"/>
      <c r="Z31" s="47"/>
      <c r="AA31" s="12"/>
      <c r="AB31" s="21"/>
    </row>
    <row r="32" spans="1:28" x14ac:dyDescent="0.35">
      <c r="F32" s="25"/>
      <c r="G32" s="26"/>
      <c r="H32" s="38"/>
      <c r="I32" s="38"/>
      <c r="J32" s="38"/>
      <c r="K32" s="38"/>
      <c r="L32" s="12"/>
      <c r="M32" s="21"/>
      <c r="N32" s="38"/>
      <c r="O32" s="38"/>
      <c r="P32" s="38"/>
      <c r="Q32" s="12"/>
      <c r="R32" s="21"/>
      <c r="S32" s="38"/>
      <c r="T32" s="38"/>
      <c r="U32" s="38"/>
      <c r="V32" s="12"/>
      <c r="W32" s="21"/>
      <c r="X32" s="38"/>
      <c r="Y32" s="38"/>
      <c r="Z32" s="47"/>
      <c r="AA32" s="12"/>
      <c r="AB32"/>
    </row>
    <row r="33" spans="1:28" x14ac:dyDescent="0.35">
      <c r="F33" s="25"/>
      <c r="G33" s="26"/>
      <c r="H33" s="38"/>
      <c r="I33" s="38"/>
      <c r="J33" s="38"/>
      <c r="K33" s="38"/>
      <c r="L33" s="12"/>
      <c r="M33" s="21"/>
      <c r="N33" s="38"/>
      <c r="O33" s="38"/>
      <c r="P33" s="38"/>
      <c r="Q33" s="12"/>
      <c r="R33" s="21"/>
      <c r="S33" s="38"/>
      <c r="T33" s="38"/>
      <c r="U33" s="38"/>
      <c r="V33" s="12"/>
      <c r="W33" s="21"/>
      <c r="X33" s="38"/>
      <c r="Y33" s="38"/>
      <c r="Z33" s="47"/>
      <c r="AA33" s="12"/>
      <c r="AB33"/>
    </row>
    <row r="34" spans="1:28" x14ac:dyDescent="0.35">
      <c r="A34" s="44"/>
      <c r="F34" s="25"/>
      <c r="G34" s="26"/>
      <c r="H34" s="38"/>
      <c r="I34" s="38"/>
      <c r="J34" s="38"/>
      <c r="K34" s="38"/>
      <c r="L34" s="12"/>
      <c r="M34" s="21"/>
      <c r="N34" s="38"/>
      <c r="O34" s="38"/>
      <c r="P34" s="38"/>
      <c r="Q34" s="12"/>
      <c r="R34" s="21"/>
      <c r="S34" s="38"/>
      <c r="T34" s="38"/>
      <c r="U34" s="38"/>
      <c r="V34" s="12"/>
      <c r="W34" s="21"/>
      <c r="X34" s="38"/>
      <c r="Y34" s="38"/>
      <c r="Z34" s="47"/>
      <c r="AA34" s="12"/>
      <c r="AB34"/>
    </row>
    <row r="35" spans="1:28" x14ac:dyDescent="0.35">
      <c r="A35" s="44"/>
      <c r="F35" s="25"/>
      <c r="G35" s="26"/>
      <c r="H35" s="38"/>
      <c r="I35" s="38"/>
      <c r="J35" s="38"/>
      <c r="K35" s="38"/>
      <c r="L35" s="12"/>
      <c r="M35" s="21"/>
      <c r="N35" s="38"/>
      <c r="O35" s="38"/>
      <c r="P35" s="38"/>
      <c r="Q35" s="12"/>
      <c r="R35" s="21"/>
      <c r="S35" s="38"/>
      <c r="T35" s="38"/>
      <c r="U35" s="38"/>
      <c r="V35" s="12"/>
      <c r="W35" s="21"/>
      <c r="X35" s="38"/>
      <c r="Y35" s="38"/>
      <c r="Z35" s="47"/>
      <c r="AA35" s="12"/>
      <c r="AB35"/>
    </row>
    <row r="36" spans="1:28" x14ac:dyDescent="0.35">
      <c r="F36" s="25"/>
      <c r="G36" s="26"/>
      <c r="H36" s="38"/>
      <c r="I36" s="38"/>
      <c r="J36" s="38"/>
      <c r="K36" s="38"/>
      <c r="L36" s="12"/>
      <c r="M36" s="21"/>
      <c r="N36" s="38"/>
      <c r="O36" s="38"/>
      <c r="P36" s="38"/>
      <c r="Q36" s="12"/>
      <c r="R36" s="21"/>
      <c r="S36" s="38"/>
      <c r="T36" s="38"/>
      <c r="U36" s="38"/>
      <c r="V36" s="12"/>
      <c r="W36" s="21"/>
      <c r="X36" s="38"/>
      <c r="Y36" s="38"/>
      <c r="Z36" s="47"/>
      <c r="AA36" s="12"/>
      <c r="AB36"/>
    </row>
    <row r="37" spans="1:28" x14ac:dyDescent="0.35">
      <c r="A37" s="44"/>
      <c r="F37" s="25"/>
      <c r="G37" s="26"/>
      <c r="H37" s="38"/>
      <c r="I37" s="38"/>
      <c r="J37" s="38"/>
      <c r="K37" s="38"/>
      <c r="L37" s="12"/>
      <c r="M37" s="21"/>
      <c r="N37" s="38"/>
      <c r="O37" s="38"/>
      <c r="P37" s="38"/>
      <c r="Q37" s="12"/>
      <c r="R37" s="21"/>
      <c r="S37" s="38"/>
      <c r="T37" s="38"/>
      <c r="U37" s="38"/>
      <c r="V37" s="12"/>
      <c r="W37" s="21"/>
      <c r="X37" s="38"/>
      <c r="Y37" s="38"/>
      <c r="Z37" s="47"/>
      <c r="AA37" s="12"/>
      <c r="AB37" s="13"/>
    </row>
    <row r="38" spans="1:28" x14ac:dyDescent="0.35">
      <c r="F38" s="25"/>
      <c r="G38" s="26"/>
      <c r="H38" s="38"/>
      <c r="I38" s="38"/>
      <c r="J38" s="38"/>
      <c r="K38" s="38"/>
      <c r="L38" s="12"/>
      <c r="M38" s="21"/>
      <c r="N38" s="38"/>
      <c r="O38" s="38"/>
      <c r="P38" s="38"/>
      <c r="Q38" s="12"/>
      <c r="R38" s="21"/>
      <c r="S38" s="38"/>
      <c r="T38" s="38"/>
      <c r="U38" s="38"/>
      <c r="V38" s="12"/>
      <c r="W38" s="21"/>
      <c r="X38" s="38"/>
      <c r="Y38" s="38"/>
      <c r="Z38" s="47"/>
      <c r="AA38" s="12"/>
      <c r="AB38" s="13"/>
    </row>
    <row r="39" spans="1:28" x14ac:dyDescent="0.35">
      <c r="F39" s="25"/>
      <c r="G39" s="26"/>
      <c r="H39" s="38"/>
      <c r="I39" s="38"/>
      <c r="J39" s="38"/>
      <c r="K39" s="38"/>
      <c r="L39" s="12"/>
      <c r="M39" s="21"/>
      <c r="N39" s="38"/>
      <c r="O39" s="38"/>
      <c r="P39" s="38"/>
      <c r="Q39" s="12"/>
      <c r="R39" s="21"/>
      <c r="S39" s="38"/>
      <c r="T39" s="38"/>
      <c r="U39" s="38"/>
      <c r="V39" s="12"/>
      <c r="W39" s="21"/>
      <c r="X39" s="38"/>
      <c r="Y39" s="38"/>
      <c r="Z39" s="47"/>
      <c r="AA39" s="12"/>
      <c r="AB39" s="13"/>
    </row>
    <row r="40" spans="1:28" x14ac:dyDescent="0.35">
      <c r="F40" s="25"/>
      <c r="G40" s="26"/>
      <c r="H40" s="38"/>
      <c r="I40" s="38"/>
      <c r="J40" s="38"/>
      <c r="K40" s="38"/>
      <c r="L40" s="12"/>
      <c r="M40" s="21"/>
      <c r="N40" s="38"/>
      <c r="O40" s="38"/>
      <c r="P40" s="38"/>
      <c r="Q40" s="12"/>
      <c r="R40" s="21"/>
      <c r="S40" s="38"/>
      <c r="T40" s="38"/>
      <c r="U40" s="38"/>
      <c r="V40" s="12"/>
      <c r="W40" s="21"/>
      <c r="X40" s="38"/>
      <c r="Y40" s="38"/>
      <c r="Z40" s="47"/>
      <c r="AA40" s="12"/>
      <c r="AB40" s="13"/>
    </row>
    <row r="41" spans="1:28" x14ac:dyDescent="0.35">
      <c r="A41" s="44"/>
      <c r="B41" s="44"/>
      <c r="C41" s="13"/>
      <c r="D41" s="13"/>
      <c r="E41" s="13"/>
      <c r="F41" s="14"/>
      <c r="G41" s="22"/>
      <c r="H41" s="39"/>
      <c r="I41" s="39"/>
      <c r="J41" s="39"/>
      <c r="K41" s="39"/>
      <c r="L41" s="14"/>
      <c r="M41" s="34"/>
      <c r="N41" s="39"/>
      <c r="O41" s="39"/>
      <c r="P41" s="39"/>
      <c r="Q41" s="14"/>
      <c r="R41" s="34"/>
      <c r="S41" s="39"/>
      <c r="T41" s="39"/>
      <c r="U41" s="39"/>
      <c r="V41" s="14"/>
      <c r="W41" s="34"/>
      <c r="X41" s="39"/>
      <c r="Y41" s="39"/>
      <c r="Z41" s="48"/>
      <c r="AA41" s="14"/>
      <c r="AB41" s="13"/>
    </row>
    <row r="42" spans="1:28" x14ac:dyDescent="0.35">
      <c r="A42" s="44"/>
      <c r="B42" s="44"/>
      <c r="C42" s="13"/>
      <c r="D42" s="13"/>
      <c r="E42" s="13"/>
      <c r="F42" s="14"/>
      <c r="G42" s="22"/>
      <c r="H42" s="39"/>
      <c r="I42" s="39"/>
      <c r="J42" s="39"/>
      <c r="K42" s="39"/>
      <c r="L42" s="14"/>
      <c r="M42" s="34"/>
      <c r="N42" s="39"/>
      <c r="O42" s="39"/>
      <c r="P42" s="39"/>
      <c r="Q42" s="14"/>
      <c r="R42" s="34"/>
      <c r="S42" s="39"/>
      <c r="T42" s="39"/>
      <c r="U42" s="39"/>
      <c r="V42" s="14"/>
      <c r="W42" s="34"/>
      <c r="X42" s="39"/>
      <c r="Y42" s="39"/>
      <c r="Z42" s="48"/>
      <c r="AA42" s="14"/>
      <c r="AB42" s="13"/>
    </row>
    <row r="43" spans="1:28" x14ac:dyDescent="0.35">
      <c r="A43" s="44"/>
      <c r="B43" s="44"/>
      <c r="C43" s="13"/>
      <c r="D43" s="13"/>
      <c r="E43" s="13"/>
      <c r="F43" s="14"/>
      <c r="G43" s="22"/>
      <c r="H43" s="39"/>
      <c r="I43" s="39"/>
      <c r="J43" s="39"/>
      <c r="K43" s="39"/>
      <c r="L43" s="14"/>
      <c r="M43" s="34"/>
      <c r="N43" s="39"/>
      <c r="O43" s="39"/>
      <c r="P43" s="39"/>
      <c r="Q43" s="14"/>
      <c r="R43" s="34"/>
      <c r="S43" s="39"/>
      <c r="T43" s="39"/>
      <c r="U43" s="39"/>
      <c r="V43" s="14"/>
      <c r="W43" s="34"/>
      <c r="X43" s="39"/>
      <c r="Y43" s="39"/>
      <c r="Z43" s="48"/>
      <c r="AA43" s="14"/>
      <c r="AB43" s="13"/>
    </row>
    <row r="44" spans="1:28" x14ac:dyDescent="0.35">
      <c r="A44" s="44"/>
      <c r="B44" s="44"/>
      <c r="C44" s="13"/>
      <c r="D44" s="13"/>
      <c r="E44" s="13"/>
      <c r="F44" s="14"/>
      <c r="G44" s="22"/>
      <c r="H44" s="39"/>
      <c r="I44" s="39"/>
      <c r="J44" s="39"/>
      <c r="K44" s="39"/>
      <c r="L44" s="14"/>
      <c r="M44" s="34"/>
      <c r="N44" s="39"/>
      <c r="O44" s="39"/>
      <c r="P44" s="39"/>
      <c r="Q44" s="14"/>
      <c r="R44" s="34"/>
      <c r="S44" s="39"/>
      <c r="T44" s="39"/>
      <c r="U44" s="39"/>
      <c r="V44" s="14"/>
      <c r="W44" s="34"/>
      <c r="X44" s="39"/>
      <c r="Y44" s="39"/>
      <c r="Z44" s="48"/>
      <c r="AA44" s="14"/>
      <c r="AB44" s="13"/>
    </row>
    <row r="45" spans="1:28" x14ac:dyDescent="0.35">
      <c r="A45" s="44"/>
      <c r="B45" s="44"/>
      <c r="C45" s="13"/>
      <c r="D45" s="13"/>
      <c r="E45" s="13"/>
      <c r="F45" s="14"/>
      <c r="G45" s="22"/>
      <c r="H45" s="39"/>
      <c r="I45" s="39"/>
      <c r="J45" s="39"/>
      <c r="K45" s="39"/>
      <c r="L45" s="14"/>
      <c r="M45" s="34"/>
      <c r="N45" s="39"/>
      <c r="O45" s="39"/>
      <c r="P45" s="39"/>
      <c r="Q45" s="14"/>
      <c r="R45" s="34"/>
      <c r="S45" s="39"/>
      <c r="T45" s="39"/>
      <c r="U45" s="39"/>
      <c r="V45" s="14"/>
      <c r="W45" s="34"/>
      <c r="X45" s="39"/>
      <c r="Y45" s="39"/>
      <c r="Z45" s="48"/>
      <c r="AA45" s="14"/>
      <c r="AB45" s="13"/>
    </row>
    <row r="46" spans="1:28" x14ac:dyDescent="0.35">
      <c r="A46" s="44"/>
      <c r="B46" s="44"/>
      <c r="C46" s="13"/>
      <c r="D46" s="13"/>
      <c r="E46" s="13"/>
      <c r="F46" s="14"/>
      <c r="G46" s="22"/>
      <c r="H46" s="39"/>
      <c r="I46" s="39"/>
      <c r="J46" s="39"/>
      <c r="K46" s="39"/>
      <c r="L46" s="14"/>
      <c r="M46" s="34"/>
      <c r="N46" s="39"/>
      <c r="O46" s="39"/>
      <c r="P46" s="39"/>
      <c r="Q46" s="14"/>
      <c r="R46" s="34"/>
      <c r="S46" s="39"/>
      <c r="T46" s="39"/>
      <c r="U46" s="39"/>
      <c r="V46" s="14"/>
      <c r="W46" s="34"/>
      <c r="X46" s="39"/>
      <c r="Y46" s="39"/>
      <c r="Z46" s="48"/>
      <c r="AA46" s="14"/>
      <c r="AB46" s="13"/>
    </row>
    <row r="47" spans="1:28" x14ac:dyDescent="0.35">
      <c r="A47" s="44"/>
      <c r="B47" s="44"/>
      <c r="C47" s="13"/>
      <c r="D47" s="13"/>
      <c r="E47" s="13"/>
      <c r="F47" s="14"/>
      <c r="G47" s="22"/>
      <c r="H47" s="39"/>
      <c r="I47" s="39"/>
      <c r="J47" s="39"/>
      <c r="K47" s="39"/>
      <c r="L47" s="14"/>
      <c r="M47" s="34"/>
      <c r="N47" s="39"/>
      <c r="O47" s="39"/>
      <c r="P47" s="39"/>
      <c r="Q47" s="14"/>
      <c r="R47" s="34"/>
      <c r="S47" s="39"/>
      <c r="T47" s="39"/>
      <c r="U47" s="39"/>
      <c r="V47" s="14"/>
      <c r="W47" s="34"/>
      <c r="X47" s="39"/>
      <c r="Y47" s="39"/>
      <c r="Z47" s="48"/>
      <c r="AA47" s="14"/>
      <c r="AB47" s="13"/>
    </row>
    <row r="48" spans="1:28" x14ac:dyDescent="0.35">
      <c r="A48" s="44"/>
      <c r="B48" s="44"/>
      <c r="C48" s="13"/>
      <c r="D48" s="13"/>
      <c r="E48" s="13"/>
      <c r="F48" s="14"/>
      <c r="G48" s="22"/>
      <c r="H48" s="39"/>
      <c r="I48" s="39"/>
      <c r="J48" s="39"/>
      <c r="K48" s="39"/>
      <c r="L48" s="14"/>
      <c r="M48" s="34"/>
      <c r="N48" s="39"/>
      <c r="O48" s="39"/>
      <c r="P48" s="39"/>
      <c r="Q48" s="14"/>
      <c r="R48" s="34"/>
      <c r="S48" s="39"/>
      <c r="T48" s="39"/>
      <c r="U48" s="39"/>
      <c r="V48" s="14"/>
      <c r="W48" s="34"/>
      <c r="X48" s="39"/>
      <c r="Y48" s="39"/>
      <c r="Z48" s="48"/>
      <c r="AA48" s="14"/>
      <c r="AB48" s="13"/>
    </row>
    <row r="49" spans="1:28" x14ac:dyDescent="0.35">
      <c r="A49" s="44"/>
      <c r="B49" s="44"/>
      <c r="C49" s="13"/>
      <c r="D49" s="13"/>
      <c r="E49" s="13"/>
      <c r="F49" s="14"/>
      <c r="G49" s="22"/>
      <c r="H49" s="39"/>
      <c r="I49" s="39"/>
      <c r="J49" s="39"/>
      <c r="K49" s="39"/>
      <c r="L49" s="14"/>
      <c r="M49" s="34"/>
      <c r="N49" s="39"/>
      <c r="O49" s="39"/>
      <c r="P49" s="39"/>
      <c r="Q49" s="14"/>
      <c r="R49" s="34"/>
      <c r="S49" s="39"/>
      <c r="T49" s="39"/>
      <c r="U49" s="39"/>
      <c r="V49" s="14"/>
      <c r="W49" s="34"/>
      <c r="X49" s="39"/>
      <c r="Y49" s="39"/>
      <c r="Z49" s="48"/>
      <c r="AA49" s="14"/>
      <c r="AB49" s="13"/>
    </row>
    <row r="50" spans="1:28" x14ac:dyDescent="0.35">
      <c r="A50" s="44"/>
      <c r="B50" s="44"/>
      <c r="C50" s="13"/>
      <c r="D50" s="13"/>
      <c r="E50" s="13"/>
      <c r="F50" s="14"/>
      <c r="G50" s="22"/>
      <c r="H50" s="39"/>
      <c r="I50" s="39"/>
      <c r="J50" s="39"/>
      <c r="K50" s="39"/>
      <c r="L50" s="14"/>
      <c r="M50" s="34"/>
      <c r="N50" s="39"/>
      <c r="O50" s="39"/>
      <c r="P50" s="39"/>
      <c r="Q50" s="14"/>
      <c r="R50" s="34"/>
      <c r="S50" s="39"/>
      <c r="T50" s="39"/>
      <c r="U50" s="39"/>
      <c r="V50" s="14"/>
      <c r="W50" s="34"/>
      <c r="X50" s="39"/>
      <c r="Y50" s="39"/>
      <c r="Z50" s="48"/>
      <c r="AA50" s="14"/>
      <c r="AB50" s="13"/>
    </row>
    <row r="51" spans="1:28" x14ac:dyDescent="0.35">
      <c r="A51" s="44"/>
      <c r="B51" s="44"/>
      <c r="C51" s="13"/>
      <c r="D51" s="13"/>
      <c r="E51" s="13"/>
      <c r="F51" s="14"/>
      <c r="G51" s="22"/>
      <c r="H51" s="39"/>
      <c r="I51" s="39"/>
      <c r="J51" s="39"/>
      <c r="K51" s="39"/>
      <c r="L51" s="14"/>
      <c r="M51" s="34"/>
      <c r="N51" s="39"/>
      <c r="O51" s="39"/>
      <c r="P51" s="39"/>
      <c r="Q51" s="14"/>
      <c r="R51" s="34"/>
      <c r="S51" s="39"/>
      <c r="T51" s="39"/>
      <c r="U51" s="39"/>
      <c r="V51" s="14"/>
      <c r="W51" s="34"/>
      <c r="X51" s="39"/>
      <c r="Y51" s="39"/>
      <c r="Z51" s="48"/>
      <c r="AA51" s="14"/>
      <c r="AB51" s="13"/>
    </row>
    <row r="52" spans="1:28" x14ac:dyDescent="0.35">
      <c r="A52" s="44"/>
      <c r="B52" s="44"/>
      <c r="C52" s="13"/>
      <c r="D52" s="13"/>
      <c r="E52" s="13"/>
      <c r="F52" s="14"/>
      <c r="G52" s="22"/>
      <c r="H52" s="39"/>
      <c r="I52" s="39"/>
      <c r="J52" s="39"/>
      <c r="K52" s="39"/>
      <c r="L52" s="14"/>
      <c r="M52" s="34"/>
      <c r="N52" s="39"/>
      <c r="O52" s="39"/>
      <c r="P52" s="39"/>
      <c r="Q52" s="14"/>
      <c r="R52" s="34"/>
      <c r="S52" s="39"/>
      <c r="T52" s="39"/>
      <c r="U52" s="39"/>
      <c r="V52" s="14"/>
      <c r="W52" s="34"/>
      <c r="X52" s="39"/>
      <c r="Y52" s="39"/>
      <c r="Z52" s="48"/>
      <c r="AA52" s="14"/>
      <c r="AB52" s="13"/>
    </row>
    <row r="53" spans="1:28" x14ac:dyDescent="0.35">
      <c r="A53" s="44"/>
      <c r="B53" s="44"/>
      <c r="C53" s="13"/>
      <c r="D53" s="13"/>
      <c r="E53" s="13"/>
      <c r="F53" s="14"/>
      <c r="G53" s="22"/>
      <c r="H53" s="39"/>
      <c r="I53" s="39"/>
      <c r="J53" s="39"/>
      <c r="K53" s="39"/>
      <c r="L53" s="14"/>
      <c r="M53" s="34"/>
      <c r="N53" s="39"/>
      <c r="O53" s="39"/>
      <c r="P53" s="39"/>
      <c r="Q53" s="14"/>
      <c r="R53" s="34"/>
      <c r="S53" s="39"/>
      <c r="T53" s="39"/>
      <c r="U53" s="39"/>
      <c r="V53" s="14"/>
      <c r="W53" s="34"/>
      <c r="X53" s="39"/>
      <c r="Y53" s="39"/>
      <c r="Z53" s="48"/>
      <c r="AA53" s="14"/>
      <c r="AB53" s="13"/>
    </row>
    <row r="54" spans="1:28" x14ac:dyDescent="0.35">
      <c r="A54" s="44"/>
      <c r="B54" s="44"/>
      <c r="C54" s="13"/>
      <c r="D54" s="13"/>
      <c r="E54" s="13"/>
      <c r="F54" s="14"/>
      <c r="G54" s="22"/>
      <c r="H54" s="39"/>
      <c r="I54" s="39"/>
      <c r="J54" s="39"/>
      <c r="K54" s="39"/>
      <c r="L54" s="14"/>
      <c r="M54" s="34"/>
      <c r="N54" s="39"/>
      <c r="O54" s="39"/>
      <c r="P54" s="39"/>
      <c r="Q54" s="14"/>
      <c r="R54" s="34"/>
      <c r="S54" s="39"/>
      <c r="T54" s="39"/>
      <c r="U54" s="39"/>
      <c r="V54" s="14"/>
      <c r="W54" s="34"/>
      <c r="X54" s="39"/>
      <c r="Y54" s="39"/>
      <c r="Z54" s="48"/>
      <c r="AA54" s="14"/>
      <c r="AB54" s="13"/>
    </row>
    <row r="55" spans="1:28" x14ac:dyDescent="0.35">
      <c r="A55" s="44"/>
      <c r="B55" s="44"/>
      <c r="C55" s="13"/>
      <c r="D55" s="13"/>
      <c r="E55" s="13"/>
      <c r="F55" s="14"/>
      <c r="G55" s="22"/>
      <c r="H55" s="39"/>
      <c r="I55" s="39"/>
      <c r="J55" s="39"/>
      <c r="K55" s="39"/>
      <c r="L55" s="14"/>
      <c r="M55" s="34"/>
      <c r="N55" s="39"/>
      <c r="O55" s="39"/>
      <c r="P55" s="39"/>
      <c r="Q55" s="14"/>
      <c r="R55" s="34"/>
      <c r="S55" s="39"/>
      <c r="T55" s="39"/>
      <c r="U55" s="39"/>
      <c r="V55" s="14"/>
      <c r="W55" s="34"/>
      <c r="X55" s="39"/>
      <c r="Y55" s="39"/>
      <c r="Z55" s="48"/>
      <c r="AA55" s="14"/>
      <c r="AB55" s="13"/>
    </row>
    <row r="56" spans="1:28" x14ac:dyDescent="0.35">
      <c r="A56" s="44"/>
      <c r="B56" s="44"/>
      <c r="C56" s="13"/>
      <c r="D56" s="13"/>
      <c r="E56" s="13"/>
      <c r="F56" s="14"/>
      <c r="G56" s="22"/>
      <c r="H56" s="39"/>
      <c r="I56" s="39"/>
      <c r="J56" s="39"/>
      <c r="K56" s="39"/>
      <c r="L56" s="14"/>
      <c r="M56" s="34"/>
      <c r="N56" s="39"/>
      <c r="O56" s="39"/>
      <c r="P56" s="39"/>
      <c r="Q56" s="14"/>
      <c r="R56" s="34"/>
      <c r="S56" s="39"/>
      <c r="T56" s="39"/>
      <c r="U56" s="39"/>
      <c r="V56" s="14"/>
      <c r="W56" s="34"/>
      <c r="X56" s="39"/>
      <c r="Y56" s="39"/>
      <c r="Z56" s="48"/>
      <c r="AA56" s="14"/>
      <c r="AB56" s="13"/>
    </row>
    <row r="57" spans="1:28" x14ac:dyDescent="0.35">
      <c r="A57" s="44"/>
      <c r="B57" s="44"/>
      <c r="C57" s="13"/>
      <c r="D57" s="13"/>
      <c r="E57" s="13"/>
      <c r="F57" s="14"/>
      <c r="G57" s="22"/>
      <c r="H57" s="39"/>
      <c r="I57" s="39"/>
      <c r="J57" s="39"/>
      <c r="K57" s="39"/>
      <c r="L57" s="14"/>
      <c r="M57" s="34"/>
      <c r="N57" s="39"/>
      <c r="O57" s="39"/>
      <c r="P57" s="39"/>
      <c r="Q57" s="14"/>
      <c r="R57" s="34"/>
      <c r="S57" s="39"/>
      <c r="T57" s="39"/>
      <c r="U57" s="39"/>
      <c r="V57" s="14"/>
      <c r="W57" s="34"/>
      <c r="X57" s="39"/>
      <c r="Y57" s="39"/>
      <c r="Z57" s="48"/>
      <c r="AA57" s="14"/>
      <c r="AB57" s="13"/>
    </row>
    <row r="58" spans="1:28" x14ac:dyDescent="0.35">
      <c r="A58" s="44"/>
      <c r="B58" s="44"/>
      <c r="C58" s="13"/>
      <c r="D58" s="13"/>
      <c r="E58" s="13"/>
      <c r="F58" s="14"/>
      <c r="G58" s="22"/>
      <c r="H58" s="39"/>
      <c r="I58" s="39"/>
      <c r="J58" s="39"/>
      <c r="K58" s="39"/>
      <c r="L58" s="14"/>
      <c r="M58" s="34"/>
      <c r="N58" s="39"/>
      <c r="O58" s="39"/>
      <c r="P58" s="39"/>
      <c r="Q58" s="14"/>
      <c r="R58" s="34"/>
      <c r="S58" s="39"/>
      <c r="T58" s="39"/>
      <c r="U58" s="39"/>
      <c r="V58" s="14"/>
      <c r="W58" s="34"/>
      <c r="X58" s="39"/>
      <c r="Y58" s="39"/>
      <c r="Z58" s="48"/>
      <c r="AA58" s="14"/>
      <c r="AB58" s="13"/>
    </row>
    <row r="59" spans="1:28" x14ac:dyDescent="0.35">
      <c r="A59" s="44"/>
      <c r="B59" s="44"/>
      <c r="C59" s="13"/>
      <c r="D59" s="13"/>
      <c r="E59" s="13"/>
      <c r="F59" s="14"/>
      <c r="G59" s="22"/>
      <c r="H59" s="39"/>
      <c r="I59" s="39"/>
      <c r="J59" s="39"/>
      <c r="K59" s="39"/>
      <c r="L59" s="14"/>
      <c r="M59" s="34"/>
      <c r="N59" s="39"/>
      <c r="O59" s="39"/>
      <c r="P59" s="39"/>
      <c r="Q59" s="14"/>
      <c r="R59" s="34"/>
      <c r="S59" s="39"/>
      <c r="T59" s="39"/>
      <c r="U59" s="39"/>
      <c r="V59" s="14"/>
      <c r="W59" s="34"/>
      <c r="X59" s="39"/>
      <c r="Y59" s="39"/>
      <c r="Z59" s="48"/>
      <c r="AA59" s="14"/>
      <c r="AB59" s="13"/>
    </row>
    <row r="60" spans="1:28" x14ac:dyDescent="0.35">
      <c r="A60" s="44"/>
      <c r="B60" s="44"/>
      <c r="C60" s="13"/>
      <c r="D60" s="13"/>
      <c r="E60" s="13"/>
      <c r="F60" s="14"/>
      <c r="G60" s="22"/>
      <c r="H60" s="39"/>
      <c r="I60" s="39"/>
      <c r="J60" s="39"/>
      <c r="K60" s="39"/>
      <c r="L60" s="14"/>
      <c r="M60" s="34"/>
      <c r="N60" s="39"/>
      <c r="O60" s="39"/>
      <c r="P60" s="39"/>
      <c r="Q60" s="14"/>
      <c r="R60" s="34"/>
      <c r="S60" s="39"/>
      <c r="T60" s="39"/>
      <c r="U60" s="39"/>
      <c r="V60" s="14"/>
      <c r="W60" s="34"/>
      <c r="X60" s="39"/>
      <c r="Y60" s="39"/>
      <c r="Z60" s="48"/>
      <c r="AA60" s="14"/>
      <c r="AB60" s="13"/>
    </row>
    <row r="61" spans="1:28" x14ac:dyDescent="0.35">
      <c r="A61" s="44"/>
      <c r="B61" s="44"/>
      <c r="C61" s="13"/>
      <c r="D61" s="13"/>
      <c r="E61" s="13"/>
      <c r="F61" s="14"/>
      <c r="G61" s="22"/>
      <c r="H61" s="39"/>
      <c r="I61" s="39"/>
      <c r="J61" s="39"/>
      <c r="K61" s="39"/>
      <c r="L61" s="14"/>
      <c r="M61" s="34"/>
      <c r="N61" s="39"/>
      <c r="O61" s="39"/>
      <c r="P61" s="39"/>
      <c r="Q61" s="14"/>
      <c r="R61" s="34"/>
      <c r="S61" s="39"/>
      <c r="T61" s="39"/>
      <c r="U61" s="39"/>
      <c r="V61" s="14"/>
      <c r="W61" s="34"/>
      <c r="X61" s="39"/>
      <c r="Y61" s="39"/>
      <c r="Z61" s="48"/>
      <c r="AA61" s="14"/>
      <c r="AB61" s="13"/>
    </row>
    <row r="62" spans="1:28" x14ac:dyDescent="0.35">
      <c r="A62" s="44"/>
      <c r="B62" s="44"/>
      <c r="C62" s="13"/>
      <c r="D62" s="13"/>
      <c r="E62" s="13"/>
      <c r="F62" s="14"/>
      <c r="G62" s="22"/>
      <c r="H62" s="39"/>
      <c r="I62" s="39"/>
      <c r="J62" s="39"/>
      <c r="K62" s="39"/>
      <c r="L62" s="14"/>
      <c r="M62" s="34"/>
      <c r="N62" s="39"/>
      <c r="O62" s="39"/>
      <c r="P62" s="39"/>
      <c r="Q62" s="14"/>
      <c r="R62" s="34"/>
      <c r="S62" s="39"/>
      <c r="T62" s="39"/>
      <c r="U62" s="39"/>
      <c r="V62" s="14"/>
      <c r="W62" s="34"/>
      <c r="X62" s="39"/>
      <c r="Y62" s="39"/>
      <c r="Z62" s="48"/>
      <c r="AA62" s="14"/>
      <c r="AB62" s="13"/>
    </row>
    <row r="63" spans="1:28" x14ac:dyDescent="0.35">
      <c r="A63" s="44"/>
      <c r="B63" s="44"/>
      <c r="C63" s="13"/>
      <c r="D63" s="13"/>
      <c r="E63" s="13"/>
      <c r="F63" s="14"/>
      <c r="G63" s="22"/>
      <c r="H63" s="39"/>
      <c r="I63" s="39"/>
      <c r="J63" s="39"/>
      <c r="K63" s="39"/>
      <c r="L63" s="14"/>
      <c r="M63" s="34"/>
      <c r="N63" s="39"/>
      <c r="O63" s="39"/>
      <c r="P63" s="39"/>
      <c r="Q63" s="14"/>
      <c r="R63" s="34"/>
      <c r="S63" s="39"/>
      <c r="T63" s="39"/>
      <c r="U63" s="39"/>
      <c r="V63" s="14"/>
      <c r="W63" s="34"/>
      <c r="X63" s="39"/>
      <c r="Y63" s="39"/>
      <c r="Z63" s="48"/>
      <c r="AA63" s="14"/>
      <c r="AB63" s="13"/>
    </row>
    <row r="64" spans="1:28" x14ac:dyDescent="0.35">
      <c r="A64" s="44"/>
      <c r="B64" s="44"/>
      <c r="C64" s="13"/>
      <c r="D64" s="13"/>
      <c r="E64" s="13"/>
      <c r="F64" s="14"/>
      <c r="G64" s="22"/>
      <c r="H64" s="39"/>
      <c r="I64" s="39"/>
      <c r="J64" s="39"/>
      <c r="K64" s="39"/>
      <c r="L64" s="14"/>
      <c r="M64" s="34"/>
      <c r="N64" s="39"/>
      <c r="O64" s="39"/>
      <c r="P64" s="39"/>
      <c r="Q64" s="14"/>
      <c r="R64" s="34"/>
      <c r="S64" s="39"/>
      <c r="T64" s="39"/>
      <c r="U64" s="39"/>
      <c r="V64" s="14"/>
      <c r="W64" s="34"/>
      <c r="X64" s="39"/>
      <c r="Y64" s="39"/>
      <c r="Z64" s="48"/>
      <c r="AA64" s="14"/>
      <c r="AB64" s="13"/>
    </row>
    <row r="65" spans="1:28" x14ac:dyDescent="0.35">
      <c r="A65" s="44"/>
      <c r="B65" s="44"/>
      <c r="C65" s="13"/>
      <c r="D65" s="13"/>
      <c r="E65" s="13"/>
      <c r="F65" s="14"/>
      <c r="G65" s="22"/>
      <c r="H65" s="39"/>
      <c r="I65" s="39"/>
      <c r="J65" s="39"/>
      <c r="K65" s="39"/>
      <c r="L65" s="14"/>
      <c r="M65" s="34"/>
      <c r="N65" s="39"/>
      <c r="O65" s="39"/>
      <c r="P65" s="39"/>
      <c r="Q65" s="14"/>
      <c r="R65" s="34"/>
      <c r="S65" s="39"/>
      <c r="T65" s="39"/>
      <c r="U65" s="39"/>
      <c r="V65" s="14"/>
      <c r="W65" s="34"/>
      <c r="X65" s="39"/>
      <c r="Y65" s="39"/>
      <c r="Z65" s="48"/>
      <c r="AA65" s="14"/>
      <c r="AB65" s="13"/>
    </row>
    <row r="66" spans="1:28" x14ac:dyDescent="0.35">
      <c r="A66" s="44"/>
      <c r="B66" s="44"/>
      <c r="C66" s="13"/>
      <c r="D66" s="13"/>
      <c r="E66" s="13"/>
      <c r="F66" s="14"/>
      <c r="G66" s="22"/>
      <c r="H66" s="39"/>
      <c r="I66" s="39"/>
      <c r="J66" s="39"/>
      <c r="K66" s="39"/>
      <c r="L66" s="14"/>
      <c r="M66" s="34"/>
      <c r="N66" s="39"/>
      <c r="O66" s="39"/>
      <c r="P66" s="39"/>
      <c r="Q66" s="14"/>
      <c r="R66" s="34"/>
      <c r="S66" s="39"/>
      <c r="T66" s="39"/>
      <c r="U66" s="39"/>
      <c r="V66" s="14"/>
      <c r="W66" s="34"/>
      <c r="X66" s="39"/>
      <c r="Y66" s="39"/>
      <c r="Z66" s="48"/>
      <c r="AA66" s="14"/>
      <c r="AB66" s="13"/>
    </row>
    <row r="67" spans="1:28" x14ac:dyDescent="0.35">
      <c r="A67" s="44"/>
      <c r="B67" s="44"/>
      <c r="C67" s="13"/>
      <c r="D67" s="13"/>
      <c r="E67" s="13"/>
      <c r="F67" s="14"/>
      <c r="G67" s="22"/>
      <c r="H67" s="39"/>
      <c r="I67" s="39"/>
      <c r="J67" s="39"/>
      <c r="K67" s="39"/>
      <c r="L67" s="14"/>
      <c r="M67" s="34"/>
      <c r="N67" s="39"/>
      <c r="O67" s="39"/>
      <c r="P67" s="39"/>
      <c r="Q67" s="14"/>
      <c r="R67" s="34"/>
      <c r="S67" s="39"/>
      <c r="T67" s="39"/>
      <c r="U67" s="39"/>
      <c r="V67" s="14"/>
      <c r="W67" s="34"/>
      <c r="X67" s="39"/>
      <c r="Y67" s="39"/>
      <c r="Z67" s="48"/>
      <c r="AA67" s="14"/>
      <c r="AB67" s="13"/>
    </row>
    <row r="68" spans="1:28" x14ac:dyDescent="0.35">
      <c r="A68" s="44"/>
      <c r="B68" s="44"/>
      <c r="C68" s="13"/>
      <c r="D68" s="13"/>
      <c r="E68" s="13"/>
      <c r="F68" s="14"/>
      <c r="G68" s="22"/>
      <c r="H68" s="39"/>
      <c r="I68" s="39"/>
      <c r="J68" s="39"/>
      <c r="K68" s="39"/>
      <c r="L68" s="14"/>
      <c r="M68" s="34"/>
      <c r="N68" s="39"/>
      <c r="O68" s="39"/>
      <c r="P68" s="39"/>
      <c r="Q68" s="14"/>
      <c r="R68" s="34"/>
      <c r="S68" s="39"/>
      <c r="T68" s="39"/>
      <c r="U68" s="39"/>
      <c r="V68" s="14"/>
      <c r="W68" s="34"/>
      <c r="X68" s="39"/>
      <c r="Y68" s="39"/>
      <c r="Z68" s="48"/>
      <c r="AA68" s="14"/>
      <c r="AB68" s="13"/>
    </row>
    <row r="69" spans="1:28" x14ac:dyDescent="0.35">
      <c r="A69" s="44"/>
      <c r="B69" s="44"/>
      <c r="C69" s="13"/>
      <c r="D69" s="13"/>
      <c r="E69" s="13"/>
      <c r="F69" s="14"/>
      <c r="G69" s="22"/>
      <c r="H69" s="39"/>
      <c r="I69" s="39"/>
      <c r="J69" s="39"/>
      <c r="K69" s="39"/>
      <c r="L69" s="14"/>
      <c r="M69" s="34"/>
      <c r="N69" s="39"/>
      <c r="O69" s="39"/>
      <c r="P69" s="39"/>
      <c r="Q69" s="14"/>
      <c r="R69" s="34"/>
      <c r="S69" s="39"/>
      <c r="T69" s="39"/>
      <c r="U69" s="39"/>
      <c r="V69" s="14"/>
      <c r="W69" s="34"/>
      <c r="X69" s="39"/>
      <c r="Y69" s="39"/>
      <c r="Z69" s="48"/>
      <c r="AA69" s="14"/>
      <c r="AB69" s="13"/>
    </row>
    <row r="70" spans="1:28" x14ac:dyDescent="0.35">
      <c r="A70" s="44"/>
      <c r="B70" s="44"/>
      <c r="C70" s="13"/>
      <c r="D70" s="13"/>
      <c r="E70" s="13"/>
      <c r="F70" s="14"/>
      <c r="G70" s="22"/>
      <c r="H70" s="39"/>
      <c r="I70" s="39"/>
      <c r="J70" s="39"/>
      <c r="K70" s="39"/>
      <c r="L70" s="14"/>
      <c r="M70" s="34"/>
      <c r="N70" s="39"/>
      <c r="O70" s="39"/>
      <c r="P70" s="39"/>
      <c r="Q70" s="14"/>
      <c r="R70" s="34"/>
      <c r="S70" s="39"/>
      <c r="T70" s="39"/>
      <c r="U70" s="39"/>
      <c r="V70" s="14"/>
      <c r="W70" s="34"/>
      <c r="X70" s="39"/>
      <c r="Y70" s="39"/>
      <c r="Z70" s="48"/>
      <c r="AA70" s="14"/>
      <c r="AB70" s="13"/>
    </row>
    <row r="71" spans="1:28" x14ac:dyDescent="0.35">
      <c r="A71" s="44"/>
      <c r="B71" s="44"/>
      <c r="C71" s="13"/>
      <c r="D71" s="13"/>
      <c r="E71" s="13"/>
      <c r="F71" s="14"/>
      <c r="G71" s="22"/>
      <c r="H71" s="39"/>
      <c r="I71" s="39"/>
      <c r="J71" s="39"/>
      <c r="K71" s="39"/>
      <c r="L71" s="14"/>
      <c r="M71" s="34"/>
      <c r="N71" s="39"/>
      <c r="O71" s="39"/>
      <c r="P71" s="39"/>
      <c r="Q71" s="14"/>
      <c r="R71" s="34"/>
      <c r="S71" s="39"/>
      <c r="T71" s="39"/>
      <c r="U71" s="39"/>
      <c r="V71" s="14"/>
      <c r="W71" s="34"/>
      <c r="X71" s="39"/>
      <c r="Y71" s="39"/>
      <c r="Z71" s="48"/>
      <c r="AA71" s="14"/>
      <c r="AB71" s="13"/>
    </row>
    <row r="72" spans="1:28" x14ac:dyDescent="0.35">
      <c r="A72" s="44"/>
      <c r="B72" s="44"/>
      <c r="C72" s="13"/>
      <c r="D72" s="13"/>
      <c r="E72" s="13"/>
      <c r="F72" s="14"/>
      <c r="G72" s="22"/>
      <c r="H72" s="39"/>
      <c r="I72" s="39"/>
      <c r="J72" s="39"/>
      <c r="K72" s="39"/>
      <c r="L72" s="14"/>
      <c r="M72" s="34"/>
      <c r="N72" s="39"/>
      <c r="O72" s="39"/>
      <c r="P72" s="39"/>
      <c r="Q72" s="14"/>
      <c r="R72" s="34"/>
      <c r="S72" s="39"/>
      <c r="T72" s="39"/>
      <c r="U72" s="39"/>
      <c r="V72" s="14"/>
      <c r="W72" s="34"/>
      <c r="X72" s="39"/>
      <c r="Y72" s="39"/>
      <c r="Z72" s="48"/>
      <c r="AA72" s="14"/>
      <c r="AB72" s="13"/>
    </row>
    <row r="73" spans="1:28" x14ac:dyDescent="0.35">
      <c r="A73" s="44"/>
      <c r="B73" s="44"/>
      <c r="C73" s="13"/>
      <c r="D73" s="13"/>
      <c r="E73" s="13"/>
      <c r="F73" s="14"/>
      <c r="G73" s="22"/>
      <c r="H73" s="39"/>
      <c r="I73" s="39"/>
      <c r="J73" s="39"/>
      <c r="K73" s="39"/>
      <c r="L73" s="14"/>
      <c r="M73" s="34"/>
      <c r="N73" s="39"/>
      <c r="O73" s="39"/>
      <c r="P73" s="39"/>
      <c r="Q73" s="14"/>
      <c r="R73" s="34"/>
      <c r="S73" s="39"/>
      <c r="T73" s="39"/>
      <c r="U73" s="39"/>
      <c r="V73" s="14"/>
      <c r="W73" s="34"/>
      <c r="X73" s="39"/>
      <c r="Y73" s="39"/>
      <c r="Z73" s="48"/>
      <c r="AA73" s="14"/>
      <c r="AB73" s="13"/>
    </row>
    <row r="74" spans="1:28" x14ac:dyDescent="0.35">
      <c r="A74" s="44"/>
      <c r="B74" s="44"/>
      <c r="C74" s="13"/>
      <c r="D74" s="13"/>
      <c r="E74" s="13"/>
      <c r="F74" s="14"/>
      <c r="G74" s="22"/>
      <c r="H74" s="39"/>
      <c r="I74" s="39"/>
      <c r="J74" s="39"/>
      <c r="K74" s="39"/>
      <c r="L74" s="14"/>
      <c r="M74" s="34"/>
      <c r="N74" s="39"/>
      <c r="O74" s="39"/>
      <c r="P74" s="39"/>
      <c r="Q74" s="14"/>
      <c r="R74" s="34"/>
      <c r="S74" s="39"/>
      <c r="T74" s="39"/>
      <c r="U74" s="39"/>
      <c r="V74" s="14"/>
      <c r="W74" s="34"/>
      <c r="X74" s="39"/>
      <c r="Y74" s="39"/>
      <c r="Z74" s="48"/>
      <c r="AA74" s="14"/>
      <c r="AB74" s="13"/>
    </row>
    <row r="75" spans="1:28" x14ac:dyDescent="0.35">
      <c r="A75" s="44"/>
      <c r="B75" s="44"/>
      <c r="C75" s="13"/>
      <c r="D75" s="13"/>
      <c r="E75" s="13"/>
      <c r="F75" s="14"/>
      <c r="G75" s="22"/>
      <c r="H75" s="39"/>
      <c r="I75" s="39"/>
      <c r="J75" s="39"/>
      <c r="K75" s="39"/>
      <c r="L75" s="14"/>
      <c r="M75" s="34"/>
      <c r="N75" s="39"/>
      <c r="O75" s="39"/>
      <c r="P75" s="39"/>
      <c r="Q75" s="14"/>
      <c r="R75" s="34"/>
      <c r="S75" s="39"/>
      <c r="T75" s="39"/>
      <c r="U75" s="39"/>
      <c r="V75" s="14"/>
      <c r="W75" s="34"/>
      <c r="X75" s="39"/>
      <c r="Y75" s="39"/>
      <c r="Z75" s="48"/>
      <c r="AA75" s="14"/>
      <c r="AB75" s="13"/>
    </row>
    <row r="76" spans="1:28" x14ac:dyDescent="0.35">
      <c r="A76" s="44"/>
      <c r="B76" s="44"/>
      <c r="C76" s="13"/>
      <c r="D76" s="13"/>
      <c r="E76" s="13"/>
      <c r="F76" s="14"/>
      <c r="G76" s="22"/>
      <c r="H76" s="39"/>
      <c r="I76" s="39"/>
      <c r="J76" s="39"/>
      <c r="K76" s="39"/>
      <c r="L76" s="14"/>
      <c r="M76" s="34"/>
      <c r="N76" s="39"/>
      <c r="O76" s="39"/>
      <c r="P76" s="39"/>
      <c r="Q76" s="14"/>
      <c r="R76" s="34"/>
      <c r="S76" s="39"/>
      <c r="T76" s="39"/>
      <c r="U76" s="39"/>
      <c r="V76" s="14"/>
      <c r="W76" s="34"/>
      <c r="X76" s="39"/>
      <c r="Y76" s="39"/>
      <c r="Z76" s="48"/>
      <c r="AA76" s="14"/>
      <c r="AB76" s="13"/>
    </row>
    <row r="77" spans="1:28" x14ac:dyDescent="0.35">
      <c r="A77" s="44"/>
      <c r="B77" s="44"/>
      <c r="C77" s="13"/>
      <c r="D77" s="13"/>
      <c r="E77" s="13"/>
      <c r="F77" s="14"/>
      <c r="G77" s="22"/>
      <c r="H77" s="39"/>
      <c r="I77" s="39"/>
      <c r="J77" s="39"/>
      <c r="K77" s="39"/>
      <c r="L77" s="14"/>
      <c r="M77" s="34"/>
      <c r="N77" s="39"/>
      <c r="O77" s="39"/>
      <c r="P77" s="39"/>
      <c r="Q77" s="14"/>
      <c r="R77" s="34"/>
      <c r="S77" s="39"/>
      <c r="T77" s="39"/>
      <c r="U77" s="39"/>
      <c r="V77" s="14"/>
      <c r="W77" s="34"/>
      <c r="X77" s="39"/>
      <c r="Y77" s="39"/>
      <c r="Z77" s="48"/>
      <c r="AA77" s="14"/>
      <c r="AB77" s="13"/>
    </row>
    <row r="78" spans="1:28" x14ac:dyDescent="0.35">
      <c r="A78" s="44"/>
      <c r="B78" s="44"/>
      <c r="C78" s="13"/>
      <c r="D78" s="13"/>
      <c r="E78" s="13"/>
      <c r="F78" s="14"/>
      <c r="G78" s="22"/>
      <c r="H78" s="39"/>
      <c r="I78" s="39"/>
      <c r="J78" s="39"/>
      <c r="K78" s="39"/>
      <c r="L78" s="14"/>
      <c r="M78" s="34"/>
      <c r="N78" s="39"/>
      <c r="O78" s="39"/>
      <c r="P78" s="39"/>
      <c r="Q78" s="14"/>
      <c r="R78" s="34"/>
      <c r="S78" s="39"/>
      <c r="T78" s="39"/>
      <c r="U78" s="39"/>
      <c r="V78" s="14"/>
      <c r="W78" s="34"/>
      <c r="X78" s="39"/>
      <c r="Y78" s="39"/>
      <c r="Z78" s="48"/>
      <c r="AA78" s="14"/>
      <c r="AB78" s="13"/>
    </row>
    <row r="79" spans="1:28" x14ac:dyDescent="0.35">
      <c r="A79" s="44"/>
      <c r="B79" s="44"/>
      <c r="C79" s="13"/>
      <c r="D79" s="13"/>
      <c r="E79" s="13"/>
      <c r="F79" s="14"/>
      <c r="G79" s="22"/>
      <c r="H79" s="39"/>
      <c r="I79" s="39"/>
      <c r="J79" s="39"/>
      <c r="K79" s="39"/>
      <c r="L79" s="14"/>
      <c r="M79" s="34"/>
      <c r="N79" s="39"/>
      <c r="O79" s="39"/>
      <c r="P79" s="39"/>
      <c r="Q79" s="14"/>
      <c r="R79" s="34"/>
      <c r="S79" s="39"/>
      <c r="T79" s="39"/>
      <c r="U79" s="39"/>
      <c r="V79" s="14"/>
      <c r="W79" s="34"/>
      <c r="X79" s="39"/>
      <c r="Y79" s="39"/>
      <c r="Z79" s="48"/>
      <c r="AA79" s="14"/>
      <c r="AB79" s="13"/>
    </row>
    <row r="80" spans="1:28" x14ac:dyDescent="0.35">
      <c r="A80" s="44"/>
      <c r="B80" s="44"/>
      <c r="C80" s="13"/>
      <c r="D80" s="13"/>
      <c r="E80" s="13"/>
      <c r="F80" s="14"/>
      <c r="G80" s="22"/>
      <c r="H80" s="39"/>
      <c r="I80" s="39"/>
      <c r="J80" s="39"/>
      <c r="K80" s="39"/>
      <c r="L80" s="14"/>
      <c r="M80" s="34"/>
      <c r="N80" s="39"/>
      <c r="O80" s="39"/>
      <c r="P80" s="39"/>
      <c r="Q80" s="14"/>
      <c r="R80" s="34"/>
      <c r="S80" s="39"/>
      <c r="T80" s="39"/>
      <c r="U80" s="39"/>
      <c r="V80" s="14"/>
      <c r="W80" s="34"/>
      <c r="X80" s="39"/>
      <c r="Y80" s="39"/>
      <c r="Z80" s="48"/>
      <c r="AA80" s="14"/>
      <c r="AB80" s="13"/>
    </row>
    <row r="81" spans="1:28" x14ac:dyDescent="0.35">
      <c r="A81" s="44"/>
      <c r="B81" s="44"/>
      <c r="C81" s="13"/>
      <c r="D81" s="13"/>
      <c r="E81" s="13"/>
      <c r="F81" s="14"/>
      <c r="G81" s="22"/>
      <c r="H81" s="39"/>
      <c r="I81" s="39"/>
      <c r="J81" s="39"/>
      <c r="K81" s="39"/>
      <c r="L81" s="14"/>
      <c r="M81" s="34"/>
      <c r="N81" s="39"/>
      <c r="O81" s="39"/>
      <c r="P81" s="39"/>
      <c r="Q81" s="14"/>
      <c r="R81" s="34"/>
      <c r="S81" s="39"/>
      <c r="T81" s="39"/>
      <c r="U81" s="39"/>
      <c r="V81" s="14"/>
      <c r="W81" s="34"/>
      <c r="X81" s="39"/>
      <c r="Y81" s="39"/>
      <c r="Z81" s="48"/>
      <c r="AA81" s="14"/>
      <c r="AB81" s="13"/>
    </row>
    <row r="82" spans="1:28" x14ac:dyDescent="0.35">
      <c r="A82" s="44"/>
      <c r="B82" s="44"/>
      <c r="C82" s="13"/>
      <c r="D82" s="13"/>
      <c r="E82" s="13"/>
      <c r="F82" s="14"/>
      <c r="G82" s="22"/>
      <c r="H82" s="39"/>
      <c r="I82" s="39"/>
      <c r="J82" s="39"/>
      <c r="K82" s="39"/>
      <c r="L82" s="14"/>
      <c r="M82" s="34"/>
      <c r="N82" s="39"/>
      <c r="O82" s="39"/>
      <c r="P82" s="39"/>
      <c r="Q82" s="14"/>
      <c r="R82" s="34"/>
      <c r="S82" s="39"/>
      <c r="T82" s="39"/>
      <c r="U82" s="39"/>
      <c r="V82" s="14"/>
      <c r="W82" s="34"/>
      <c r="X82" s="39"/>
      <c r="Y82" s="39"/>
      <c r="Z82" s="48"/>
      <c r="AA82" s="14"/>
      <c r="AB82" s="13"/>
    </row>
    <row r="83" spans="1:28" x14ac:dyDescent="0.35">
      <c r="A83" s="44"/>
      <c r="B83" s="44"/>
      <c r="C83" s="13"/>
      <c r="D83" s="13"/>
      <c r="E83" s="13"/>
      <c r="F83" s="14"/>
      <c r="G83" s="22"/>
      <c r="H83" s="39"/>
      <c r="I83" s="39"/>
      <c r="J83" s="39"/>
      <c r="K83" s="39"/>
      <c r="L83" s="14"/>
      <c r="M83" s="34"/>
      <c r="N83" s="39"/>
      <c r="O83" s="39"/>
      <c r="P83" s="39"/>
      <c r="Q83" s="14"/>
      <c r="R83" s="34"/>
      <c r="S83" s="39"/>
      <c r="T83" s="39"/>
      <c r="U83" s="39"/>
      <c r="V83" s="14"/>
      <c r="W83" s="34"/>
      <c r="X83" s="39"/>
      <c r="Y83" s="39"/>
      <c r="Z83" s="48"/>
      <c r="AA83" s="14"/>
      <c r="AB83" s="13"/>
    </row>
    <row r="84" spans="1:28" x14ac:dyDescent="0.35">
      <c r="A84" s="44"/>
      <c r="B84" s="44"/>
      <c r="C84" s="13"/>
      <c r="D84" s="13"/>
      <c r="E84" s="13"/>
      <c r="F84" s="14"/>
      <c r="G84" s="22"/>
      <c r="H84" s="39"/>
      <c r="I84" s="39"/>
      <c r="J84" s="39"/>
      <c r="K84" s="39"/>
      <c r="L84" s="14"/>
      <c r="M84" s="34"/>
      <c r="N84" s="39"/>
      <c r="O84" s="39"/>
      <c r="P84" s="39"/>
      <c r="Q84" s="14"/>
      <c r="R84" s="34"/>
      <c r="S84" s="39"/>
      <c r="T84" s="39"/>
      <c r="U84" s="39"/>
      <c r="V84" s="14"/>
      <c r="W84" s="34"/>
      <c r="X84" s="39"/>
      <c r="Y84" s="39"/>
      <c r="Z84" s="48"/>
      <c r="AA84" s="14"/>
      <c r="AB84" s="13"/>
    </row>
    <row r="85" spans="1:28" x14ac:dyDescent="0.35">
      <c r="A85" s="44"/>
      <c r="B85" s="44"/>
      <c r="C85" s="13"/>
      <c r="D85" s="13"/>
      <c r="E85" s="13"/>
      <c r="F85" s="14"/>
      <c r="G85" s="22"/>
      <c r="H85" s="39"/>
      <c r="I85" s="39"/>
      <c r="J85" s="39"/>
      <c r="K85" s="39"/>
      <c r="L85" s="14"/>
      <c r="M85" s="34"/>
      <c r="N85" s="39"/>
      <c r="O85" s="39"/>
      <c r="P85" s="39"/>
      <c r="Q85" s="14"/>
      <c r="R85" s="34"/>
      <c r="S85" s="39"/>
      <c r="T85" s="39"/>
      <c r="U85" s="39"/>
      <c r="V85" s="14"/>
      <c r="W85" s="34"/>
      <c r="X85" s="39"/>
      <c r="Y85" s="39"/>
      <c r="Z85" s="48"/>
      <c r="AA85" s="14"/>
      <c r="AB85" s="13"/>
    </row>
    <row r="86" spans="1:28" x14ac:dyDescent="0.35">
      <c r="A86" s="44"/>
      <c r="B86" s="44"/>
      <c r="C86" s="13"/>
      <c r="D86" s="13"/>
      <c r="E86" s="13"/>
      <c r="F86" s="15"/>
      <c r="G86" s="16"/>
      <c r="H86" s="39"/>
      <c r="I86" s="39"/>
      <c r="J86" s="39"/>
      <c r="K86" s="39"/>
      <c r="L86" s="15"/>
      <c r="M86" s="17"/>
      <c r="N86" s="39"/>
      <c r="O86" s="39"/>
      <c r="P86" s="39"/>
      <c r="Q86" s="15"/>
      <c r="R86" s="17"/>
      <c r="S86" s="39"/>
      <c r="T86" s="39"/>
      <c r="U86" s="39"/>
      <c r="V86" s="15"/>
      <c r="W86" s="17"/>
      <c r="X86" s="39"/>
      <c r="Y86" s="39"/>
      <c r="Z86" s="48"/>
      <c r="AA86" s="15"/>
      <c r="AB86" s="17"/>
    </row>
    <row r="87" spans="1:28" x14ac:dyDescent="0.35">
      <c r="A87" s="44"/>
      <c r="B87" s="44"/>
      <c r="C87" s="13"/>
      <c r="D87" s="13"/>
      <c r="E87" s="13"/>
      <c r="F87" s="15"/>
      <c r="G87" s="16"/>
      <c r="H87" s="39"/>
      <c r="I87" s="39"/>
      <c r="J87" s="39"/>
      <c r="K87" s="39"/>
      <c r="L87" s="15"/>
      <c r="M87" s="17"/>
      <c r="N87" s="39"/>
      <c r="O87" s="39"/>
      <c r="P87" s="39"/>
      <c r="Q87" s="15"/>
      <c r="R87" s="17"/>
      <c r="S87" s="39"/>
      <c r="T87" s="39"/>
      <c r="U87" s="39"/>
      <c r="V87" s="15"/>
      <c r="W87" s="17"/>
      <c r="X87" s="39"/>
      <c r="Y87" s="39"/>
      <c r="Z87" s="48"/>
      <c r="AA87" s="15"/>
      <c r="AB87" s="17"/>
    </row>
    <row r="88" spans="1:28" x14ac:dyDescent="0.35">
      <c r="A88" s="44"/>
      <c r="B88" s="44"/>
      <c r="C88" s="13"/>
      <c r="D88" s="13"/>
      <c r="E88" s="13"/>
      <c r="F88" s="15"/>
      <c r="G88" s="16"/>
      <c r="H88" s="39"/>
      <c r="I88" s="39"/>
      <c r="J88" s="39"/>
      <c r="K88" s="39"/>
      <c r="L88" s="15"/>
      <c r="M88" s="17"/>
      <c r="N88" s="39"/>
      <c r="O88" s="39"/>
      <c r="P88" s="39"/>
      <c r="Q88" s="15"/>
      <c r="R88" s="17"/>
      <c r="S88" s="39"/>
      <c r="T88" s="39"/>
      <c r="U88" s="39"/>
      <c r="V88" s="15"/>
      <c r="W88" s="17"/>
      <c r="X88" s="39"/>
      <c r="Y88" s="39"/>
      <c r="Z88" s="48"/>
      <c r="AA88" s="15"/>
      <c r="AB88" s="17"/>
    </row>
    <row r="89" spans="1:28" x14ac:dyDescent="0.35">
      <c r="A89" s="44"/>
      <c r="B89" s="44"/>
      <c r="C89" s="13"/>
      <c r="D89" s="13"/>
      <c r="E89" s="13"/>
      <c r="F89" s="15"/>
      <c r="G89" s="16"/>
      <c r="H89" s="39"/>
      <c r="I89" s="39"/>
      <c r="J89" s="39"/>
      <c r="K89" s="39"/>
      <c r="L89" s="15"/>
      <c r="M89" s="17"/>
      <c r="N89" s="39"/>
      <c r="O89" s="39"/>
      <c r="P89" s="39"/>
      <c r="Q89" s="15"/>
      <c r="R89" s="17"/>
      <c r="S89" s="39"/>
      <c r="T89" s="39"/>
      <c r="U89" s="39"/>
      <c r="V89" s="15"/>
      <c r="W89" s="17"/>
      <c r="X89" s="39"/>
      <c r="Y89" s="39"/>
      <c r="Z89" s="48"/>
      <c r="AA89" s="15"/>
      <c r="AB89" s="17"/>
    </row>
    <row r="90" spans="1:28" x14ac:dyDescent="0.35">
      <c r="A90" s="44"/>
      <c r="B90" s="44"/>
      <c r="C90" s="13"/>
      <c r="D90" s="13"/>
      <c r="E90" s="13"/>
      <c r="F90" s="15"/>
      <c r="G90" s="16"/>
      <c r="H90" s="39"/>
      <c r="I90" s="39"/>
      <c r="J90" s="39"/>
      <c r="K90" s="39"/>
      <c r="L90" s="15"/>
      <c r="M90" s="17"/>
      <c r="N90" s="39"/>
      <c r="O90" s="39"/>
      <c r="P90" s="39"/>
      <c r="Q90" s="15"/>
      <c r="R90" s="17"/>
      <c r="S90" s="39"/>
      <c r="T90" s="39"/>
      <c r="U90" s="39"/>
      <c r="V90" s="15"/>
      <c r="W90" s="17"/>
      <c r="X90" s="39"/>
      <c r="Y90" s="39"/>
      <c r="Z90" s="48"/>
      <c r="AA90" s="15"/>
      <c r="AB90" s="17"/>
    </row>
    <row r="91" spans="1:28" x14ac:dyDescent="0.35">
      <c r="A91" s="44"/>
      <c r="B91" s="44"/>
      <c r="C91" s="13"/>
      <c r="D91" s="13"/>
      <c r="E91" s="13"/>
      <c r="F91" s="15"/>
      <c r="G91" s="16"/>
      <c r="H91" s="39"/>
      <c r="I91" s="39"/>
      <c r="J91" s="39"/>
      <c r="K91" s="39"/>
      <c r="L91" s="15"/>
      <c r="M91" s="17"/>
      <c r="N91" s="39"/>
      <c r="O91" s="39"/>
      <c r="P91" s="39"/>
      <c r="Q91" s="15"/>
      <c r="R91" s="17"/>
      <c r="S91" s="39"/>
      <c r="T91" s="39"/>
      <c r="U91" s="39"/>
      <c r="V91" s="15"/>
      <c r="W91" s="17"/>
      <c r="X91" s="39"/>
      <c r="Y91" s="39"/>
      <c r="Z91" s="48"/>
      <c r="AA91" s="15"/>
      <c r="AB91" s="17"/>
    </row>
    <row r="92" spans="1:28" x14ac:dyDescent="0.35">
      <c r="A92" s="44"/>
      <c r="B92" s="44"/>
      <c r="C92" s="13"/>
      <c r="D92" s="13"/>
      <c r="E92" s="13"/>
      <c r="F92" s="15"/>
      <c r="G92" s="16"/>
      <c r="H92" s="39"/>
      <c r="I92" s="39"/>
      <c r="J92" s="39"/>
      <c r="K92" s="39"/>
      <c r="L92" s="15"/>
      <c r="M92" s="17"/>
      <c r="N92" s="39"/>
      <c r="O92" s="39"/>
      <c r="P92" s="39"/>
      <c r="Q92" s="15"/>
      <c r="R92" s="17"/>
      <c r="S92" s="39"/>
      <c r="T92" s="39"/>
      <c r="U92" s="39"/>
      <c r="V92" s="15"/>
      <c r="W92" s="17"/>
      <c r="X92" s="39"/>
      <c r="Y92" s="39"/>
      <c r="Z92" s="48"/>
      <c r="AA92" s="15"/>
      <c r="AB92" s="17"/>
    </row>
    <row r="93" spans="1:28" x14ac:dyDescent="0.35">
      <c r="A93" s="44"/>
      <c r="B93" s="44"/>
      <c r="C93" s="13"/>
      <c r="D93" s="13"/>
      <c r="E93" s="13"/>
      <c r="F93" s="15"/>
      <c r="G93" s="16"/>
      <c r="H93" s="39"/>
      <c r="I93" s="39"/>
      <c r="J93" s="39"/>
      <c r="K93" s="39"/>
      <c r="L93" s="15"/>
      <c r="M93" s="17"/>
      <c r="N93" s="39"/>
      <c r="O93" s="39"/>
      <c r="P93" s="39"/>
      <c r="Q93" s="15"/>
      <c r="R93" s="17"/>
      <c r="S93" s="39"/>
      <c r="T93" s="39"/>
      <c r="U93" s="39"/>
      <c r="V93" s="15"/>
      <c r="W93" s="17"/>
      <c r="X93" s="39"/>
      <c r="Y93" s="39"/>
      <c r="Z93" s="48"/>
      <c r="AA93" s="15"/>
      <c r="AB93" s="17"/>
    </row>
    <row r="94" spans="1:28" x14ac:dyDescent="0.35">
      <c r="A94" s="44"/>
      <c r="B94" s="44"/>
      <c r="C94" s="13"/>
      <c r="D94" s="13"/>
      <c r="E94" s="13"/>
      <c r="F94" s="15"/>
      <c r="G94" s="16"/>
      <c r="H94" s="39"/>
      <c r="I94" s="39"/>
      <c r="J94" s="39"/>
      <c r="K94" s="39"/>
      <c r="L94" s="15"/>
      <c r="M94" s="17"/>
      <c r="N94" s="39"/>
      <c r="O94" s="39"/>
      <c r="P94" s="39"/>
      <c r="Q94" s="15"/>
      <c r="R94" s="17"/>
      <c r="S94" s="39"/>
      <c r="T94" s="39"/>
      <c r="U94" s="39"/>
      <c r="V94" s="15"/>
      <c r="W94" s="17"/>
      <c r="X94" s="39"/>
      <c r="Y94" s="39"/>
      <c r="Z94" s="48"/>
      <c r="AA94" s="15"/>
      <c r="AB94" s="17"/>
    </row>
    <row r="95" spans="1:28" x14ac:dyDescent="0.35">
      <c r="A95" s="44"/>
      <c r="B95" s="44"/>
      <c r="C95" s="13"/>
      <c r="D95" s="13"/>
      <c r="E95" s="13"/>
      <c r="F95" s="15"/>
      <c r="G95" s="16"/>
      <c r="H95" s="39"/>
      <c r="I95" s="39"/>
      <c r="J95" s="39"/>
      <c r="K95" s="39"/>
      <c r="L95" s="15"/>
      <c r="M95" s="17"/>
      <c r="N95" s="39"/>
      <c r="O95" s="39"/>
      <c r="P95" s="39"/>
      <c r="Q95" s="15"/>
      <c r="R95" s="17"/>
      <c r="S95" s="39"/>
      <c r="T95" s="39"/>
      <c r="U95" s="39"/>
      <c r="V95" s="15"/>
      <c r="W95" s="17"/>
      <c r="X95" s="39"/>
      <c r="Y95" s="39"/>
      <c r="Z95" s="48"/>
      <c r="AA95" s="15"/>
      <c r="AB95" s="17"/>
    </row>
    <row r="96" spans="1:28" x14ac:dyDescent="0.35">
      <c r="A96" s="44"/>
      <c r="B96" s="44"/>
      <c r="C96" s="13"/>
      <c r="D96" s="13"/>
      <c r="E96" s="13"/>
      <c r="F96" s="15"/>
      <c r="G96" s="16"/>
      <c r="H96" s="39"/>
      <c r="I96" s="39"/>
      <c r="J96" s="39"/>
      <c r="K96" s="39"/>
      <c r="L96" s="15"/>
      <c r="M96" s="17"/>
      <c r="N96" s="39"/>
      <c r="O96" s="39"/>
      <c r="P96" s="39"/>
      <c r="Q96" s="15"/>
      <c r="R96" s="17"/>
      <c r="S96" s="39"/>
      <c r="T96" s="39"/>
      <c r="U96" s="39"/>
      <c r="V96" s="15"/>
      <c r="W96" s="17"/>
      <c r="X96" s="39"/>
      <c r="Y96" s="39"/>
      <c r="Z96" s="48"/>
      <c r="AA96" s="15"/>
      <c r="AB96" s="17"/>
    </row>
  </sheetData>
  <mergeCells count="4">
    <mergeCell ref="H2:M2"/>
    <mergeCell ref="N2:R2"/>
    <mergeCell ref="S2:W2"/>
    <mergeCell ref="X2:AB2"/>
  </mergeCells>
  <conditionalFormatting sqref="L4:L31">
    <cfRule type="duplicateValues" dxfId="23" priority="7"/>
  </conditionalFormatting>
  <conditionalFormatting sqref="M4:M31">
    <cfRule type="cellIs" dxfId="22" priority="8" operator="between">
      <formula>1</formula>
      <formula>5</formula>
    </cfRule>
  </conditionalFormatting>
  <conditionalFormatting sqref="Q4:Q31">
    <cfRule type="duplicateValues" dxfId="21" priority="6"/>
  </conditionalFormatting>
  <conditionalFormatting sqref="R4:R31">
    <cfRule type="cellIs" dxfId="20" priority="3" operator="between">
      <formula>1</formula>
      <formula>5</formula>
    </cfRule>
  </conditionalFormatting>
  <conditionalFormatting sqref="V4:V31">
    <cfRule type="duplicateValues" dxfId="19" priority="5"/>
  </conditionalFormatting>
  <conditionalFormatting sqref="W4:W31">
    <cfRule type="cellIs" dxfId="18" priority="2" operator="between">
      <formula>1</formula>
      <formula>5</formula>
    </cfRule>
  </conditionalFormatting>
  <conditionalFormatting sqref="AA4:AA31">
    <cfRule type="duplicateValues" dxfId="17" priority="4"/>
  </conditionalFormatting>
  <conditionalFormatting sqref="AB4:AB31">
    <cfRule type="cellIs" dxfId="16" priority="1" operator="between">
      <formula>1</formula>
      <formula>5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92" orientation="landscape" r:id="rId1"/>
  <headerFooter>
    <oddHeader>&amp;C&amp;"-,Vet en cursief"&amp;14Uitslag toestelkampioenschappen 2022-2023&amp;R&amp;"-,Vet en cursief"&amp;14 10 en 11 juni 2023</oddHeader>
    <oddFooter>&amp;R&amp;"-,Vet en cursief"&amp;14&amp;A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463BB-5CF6-42E6-A171-2CC835D4D532}">
  <sheetPr>
    <pageSetUpPr fitToPage="1"/>
  </sheetPr>
  <dimension ref="A1:AB89"/>
  <sheetViews>
    <sheetView tabSelected="1" topLeftCell="A2" zoomScaleNormal="100" workbookViewId="0">
      <selection activeCell="E3" sqref="E3"/>
    </sheetView>
  </sheetViews>
  <sheetFormatPr defaultRowHeight="14.5" x14ac:dyDescent="0.35"/>
  <cols>
    <col min="1" max="1" width="9.1796875" style="8" bestFit="1" customWidth="1"/>
    <col min="2" max="2" width="9.453125" style="8" hidden="1" customWidth="1"/>
    <col min="3" max="3" width="21.7265625" bestFit="1" customWidth="1"/>
    <col min="4" max="4" width="8.54296875" hidden="1" customWidth="1"/>
    <col min="5" max="5" width="11.81640625" bestFit="1" customWidth="1"/>
    <col min="6" max="6" width="7.1796875" style="11" hidden="1" customWidth="1"/>
    <col min="7" max="7" width="6.54296875" style="6" hidden="1" customWidth="1"/>
    <col min="8" max="11" width="4.81640625" style="40" customWidth="1"/>
    <col min="12" max="12" width="6.81640625" style="11" customWidth="1"/>
    <col min="13" max="13" width="6.54296875" style="18" customWidth="1"/>
    <col min="14" max="16" width="4.81640625" style="40" customWidth="1"/>
    <col min="17" max="17" width="7" style="11" bestFit="1" customWidth="1"/>
    <col min="18" max="18" width="6.54296875" style="18" customWidth="1"/>
    <col min="19" max="21" width="4.81640625" style="40" customWidth="1"/>
    <col min="22" max="22" width="6.81640625" style="11" bestFit="1" customWidth="1"/>
    <col min="23" max="23" width="6.54296875" style="18" customWidth="1"/>
    <col min="24" max="25" width="4.81640625" style="40" customWidth="1"/>
    <col min="26" max="26" width="4.81640625" style="49" customWidth="1"/>
    <col min="27" max="27" width="6.81640625" style="11" bestFit="1" customWidth="1"/>
    <col min="28" max="28" width="6.54296875" style="18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idden="1" x14ac:dyDescent="0.35">
      <c r="F1" s="18">
        <v>7</v>
      </c>
      <c r="G1" s="20">
        <v>8</v>
      </c>
      <c r="H1" s="35">
        <v>9</v>
      </c>
      <c r="I1" s="36">
        <v>10</v>
      </c>
      <c r="J1" s="35">
        <v>11</v>
      </c>
      <c r="K1" s="36">
        <v>12</v>
      </c>
      <c r="L1" s="18">
        <v>13</v>
      </c>
      <c r="M1" s="20">
        <v>14</v>
      </c>
      <c r="N1" s="35">
        <v>15</v>
      </c>
      <c r="O1" s="36">
        <v>16</v>
      </c>
      <c r="P1" s="35">
        <v>17</v>
      </c>
      <c r="Q1" s="20">
        <v>18</v>
      </c>
      <c r="R1" s="18">
        <v>19</v>
      </c>
      <c r="S1" s="36">
        <v>20</v>
      </c>
      <c r="T1" s="35">
        <v>21</v>
      </c>
      <c r="U1" s="36">
        <v>22</v>
      </c>
      <c r="V1" s="18">
        <v>23</v>
      </c>
      <c r="W1" s="20">
        <v>24</v>
      </c>
      <c r="X1" s="35">
        <v>25</v>
      </c>
      <c r="Y1" s="36">
        <v>26</v>
      </c>
      <c r="Z1" s="46">
        <v>27</v>
      </c>
      <c r="AA1" s="20">
        <v>28</v>
      </c>
    </row>
    <row r="2" spans="1:28" ht="23.5" x14ac:dyDescent="0.55000000000000004">
      <c r="A2" s="8" t="s">
        <v>26</v>
      </c>
      <c r="C2" s="41" t="s">
        <v>293</v>
      </c>
      <c r="D2" s="4"/>
      <c r="F2" s="5"/>
      <c r="H2" s="50" t="s">
        <v>3</v>
      </c>
      <c r="I2" s="51"/>
      <c r="J2" s="51"/>
      <c r="K2" s="51"/>
      <c r="L2" s="51"/>
      <c r="M2" s="51"/>
      <c r="N2" s="50" t="s">
        <v>4</v>
      </c>
      <c r="O2" s="51"/>
      <c r="P2" s="51"/>
      <c r="Q2" s="51"/>
      <c r="R2" s="51"/>
      <c r="S2" s="50" t="s">
        <v>5</v>
      </c>
      <c r="T2" s="51"/>
      <c r="U2" s="51"/>
      <c r="V2" s="51"/>
      <c r="W2" s="51"/>
      <c r="X2" s="52" t="s">
        <v>6</v>
      </c>
      <c r="Y2" s="51"/>
      <c r="Z2" s="51"/>
      <c r="AA2" s="51"/>
      <c r="AB2" s="51"/>
    </row>
    <row r="3" spans="1:28" ht="29" x14ac:dyDescent="0.35">
      <c r="A3" s="43" t="s">
        <v>7</v>
      </c>
      <c r="B3" s="8" t="s">
        <v>0</v>
      </c>
      <c r="C3" t="s">
        <v>1</v>
      </c>
      <c r="D3" s="8" t="s">
        <v>8</v>
      </c>
      <c r="E3" t="s">
        <v>2</v>
      </c>
      <c r="F3" s="23" t="s">
        <v>9</v>
      </c>
      <c r="G3" s="29" t="s">
        <v>10</v>
      </c>
      <c r="H3" s="37" t="s">
        <v>11</v>
      </c>
      <c r="I3" s="37" t="s">
        <v>12</v>
      </c>
      <c r="J3" s="45" t="s">
        <v>13</v>
      </c>
      <c r="K3" s="37" t="s">
        <v>14</v>
      </c>
      <c r="L3" s="10" t="s">
        <v>9</v>
      </c>
      <c r="M3" s="1" t="s">
        <v>10</v>
      </c>
      <c r="N3" s="37" t="s">
        <v>11</v>
      </c>
      <c r="O3" s="37" t="s">
        <v>12</v>
      </c>
      <c r="P3" s="45" t="s">
        <v>13</v>
      </c>
      <c r="Q3" s="10" t="s">
        <v>9</v>
      </c>
      <c r="R3" s="1" t="s">
        <v>10</v>
      </c>
      <c r="S3" s="37" t="s">
        <v>11</v>
      </c>
      <c r="T3" s="37" t="s">
        <v>12</v>
      </c>
      <c r="U3" s="45" t="s">
        <v>13</v>
      </c>
      <c r="V3" s="10" t="s">
        <v>9</v>
      </c>
      <c r="W3" s="1" t="s">
        <v>10</v>
      </c>
      <c r="X3" s="37" t="s">
        <v>11</v>
      </c>
      <c r="Y3" s="37" t="s">
        <v>12</v>
      </c>
      <c r="Z3" s="45" t="s">
        <v>13</v>
      </c>
      <c r="AA3" s="10" t="s">
        <v>9</v>
      </c>
      <c r="AB3" s="2" t="s">
        <v>10</v>
      </c>
    </row>
    <row r="4" spans="1:28" x14ac:dyDescent="0.35">
      <c r="A4" s="8">
        <v>651</v>
      </c>
      <c r="B4" s="8" t="e">
        <v>#N/A</v>
      </c>
      <c r="C4" t="s">
        <v>294</v>
      </c>
      <c r="D4" t="s">
        <v>293</v>
      </c>
      <c r="E4" t="s">
        <v>91</v>
      </c>
      <c r="F4" s="25">
        <v>42.5</v>
      </c>
      <c r="G4" s="26">
        <v>15</v>
      </c>
      <c r="H4" s="38">
        <v>1.6</v>
      </c>
      <c r="I4" s="38">
        <v>9.1999999999999993</v>
      </c>
      <c r="J4" s="38">
        <v>0</v>
      </c>
      <c r="K4" s="38">
        <v>0</v>
      </c>
      <c r="L4" s="12">
        <v>10.8</v>
      </c>
      <c r="M4" s="21">
        <v>18</v>
      </c>
      <c r="N4" s="38">
        <v>2.9</v>
      </c>
      <c r="O4" s="38">
        <v>8.6</v>
      </c>
      <c r="P4" s="38">
        <v>0</v>
      </c>
      <c r="Q4" s="12">
        <v>11.5</v>
      </c>
      <c r="R4" s="21">
        <v>12</v>
      </c>
      <c r="S4" s="38">
        <v>2.2999999999999998</v>
      </c>
      <c r="T4" s="38">
        <v>6.95</v>
      </c>
      <c r="U4" s="38">
        <v>0</v>
      </c>
      <c r="V4" s="12">
        <v>9.25</v>
      </c>
      <c r="W4" s="21">
        <v>14</v>
      </c>
      <c r="X4" s="38">
        <v>3.2</v>
      </c>
      <c r="Y4" s="38">
        <v>7.75</v>
      </c>
      <c r="Z4" s="47">
        <v>0</v>
      </c>
      <c r="AA4" s="12">
        <v>10.95</v>
      </c>
      <c r="AB4" s="21">
        <v>13</v>
      </c>
    </row>
    <row r="5" spans="1:28" x14ac:dyDescent="0.35">
      <c r="A5" s="8">
        <v>652</v>
      </c>
      <c r="B5" s="8" t="e">
        <v>#N/A</v>
      </c>
      <c r="C5" t="s">
        <v>295</v>
      </c>
      <c r="D5" t="s">
        <v>293</v>
      </c>
      <c r="E5" t="s">
        <v>91</v>
      </c>
      <c r="F5" s="25">
        <v>41.1</v>
      </c>
      <c r="G5" s="26">
        <v>17</v>
      </c>
      <c r="H5" s="38">
        <v>2</v>
      </c>
      <c r="I5" s="38">
        <v>9.25</v>
      </c>
      <c r="J5" s="38">
        <v>0</v>
      </c>
      <c r="K5" s="38">
        <v>0.5</v>
      </c>
      <c r="L5" s="12">
        <v>11.75</v>
      </c>
      <c r="M5" s="21">
        <v>15</v>
      </c>
      <c r="N5" s="38">
        <v>1.9</v>
      </c>
      <c r="O5" s="38">
        <v>7.8</v>
      </c>
      <c r="P5" s="38">
        <v>0</v>
      </c>
      <c r="Q5" s="12">
        <v>9.6999999999999993</v>
      </c>
      <c r="R5" s="21">
        <v>18</v>
      </c>
      <c r="S5" s="38">
        <v>2.2000000000000002</v>
      </c>
      <c r="T5" s="38">
        <v>6.85</v>
      </c>
      <c r="U5" s="38">
        <v>0</v>
      </c>
      <c r="V5" s="12">
        <v>9.0500000000000007</v>
      </c>
      <c r="W5" s="21">
        <v>17</v>
      </c>
      <c r="X5" s="38">
        <v>3</v>
      </c>
      <c r="Y5" s="38">
        <v>7.6</v>
      </c>
      <c r="Z5" s="47">
        <v>0</v>
      </c>
      <c r="AA5" s="12">
        <v>10.6</v>
      </c>
      <c r="AB5" s="21">
        <v>15</v>
      </c>
    </row>
    <row r="6" spans="1:28" x14ac:dyDescent="0.35">
      <c r="A6" s="8">
        <v>653</v>
      </c>
      <c r="B6" s="8" t="e">
        <v>#N/A</v>
      </c>
      <c r="C6" t="s">
        <v>296</v>
      </c>
      <c r="D6" t="s">
        <v>293</v>
      </c>
      <c r="E6" t="s">
        <v>91</v>
      </c>
      <c r="F6" s="25">
        <v>45</v>
      </c>
      <c r="G6" s="26">
        <v>8</v>
      </c>
      <c r="H6" s="38">
        <v>2</v>
      </c>
      <c r="I6" s="38">
        <v>9.5</v>
      </c>
      <c r="J6" s="38">
        <v>0</v>
      </c>
      <c r="K6" s="38">
        <v>0.5</v>
      </c>
      <c r="L6" s="12">
        <v>12</v>
      </c>
      <c r="M6" s="21">
        <v>7</v>
      </c>
      <c r="N6" s="38">
        <v>2.9</v>
      </c>
      <c r="O6" s="38">
        <v>8.85</v>
      </c>
      <c r="P6" s="38">
        <v>0</v>
      </c>
      <c r="Q6" s="12">
        <v>11.75</v>
      </c>
      <c r="R6" s="21">
        <v>10</v>
      </c>
      <c r="S6" s="38">
        <v>2.9</v>
      </c>
      <c r="T6" s="38">
        <v>7.35</v>
      </c>
      <c r="U6" s="38">
        <v>0</v>
      </c>
      <c r="V6" s="12">
        <v>10.25</v>
      </c>
      <c r="W6" s="21">
        <v>4</v>
      </c>
      <c r="X6" s="38">
        <v>3.3</v>
      </c>
      <c r="Y6" s="38">
        <v>7.7</v>
      </c>
      <c r="Z6" s="47">
        <v>0</v>
      </c>
      <c r="AA6" s="12">
        <v>11</v>
      </c>
      <c r="AB6" s="21">
        <v>11</v>
      </c>
    </row>
    <row r="7" spans="1:28" x14ac:dyDescent="0.35">
      <c r="A7" s="8">
        <v>654</v>
      </c>
      <c r="B7" s="8" t="e">
        <v>#N/A</v>
      </c>
      <c r="C7" t="s">
        <v>297</v>
      </c>
      <c r="D7" t="s">
        <v>293</v>
      </c>
      <c r="E7" t="s">
        <v>39</v>
      </c>
      <c r="F7" s="25">
        <v>45</v>
      </c>
      <c r="G7" s="26">
        <v>8</v>
      </c>
      <c r="H7" s="38">
        <v>2.2000000000000002</v>
      </c>
      <c r="I7" s="38">
        <v>9.1499999999999986</v>
      </c>
      <c r="J7" s="38">
        <v>0</v>
      </c>
      <c r="K7" s="38">
        <v>0.5</v>
      </c>
      <c r="L7" s="12">
        <v>11.85</v>
      </c>
      <c r="M7" s="21">
        <v>12</v>
      </c>
      <c r="N7" s="38">
        <v>2.5</v>
      </c>
      <c r="O7" s="38">
        <v>9.15</v>
      </c>
      <c r="P7" s="38">
        <v>0</v>
      </c>
      <c r="Q7" s="12">
        <v>11.65</v>
      </c>
      <c r="R7" s="21">
        <v>11</v>
      </c>
      <c r="S7" s="38">
        <v>2.8</v>
      </c>
      <c r="T7" s="38">
        <v>7.35</v>
      </c>
      <c r="U7" s="38">
        <v>0</v>
      </c>
      <c r="V7" s="12">
        <v>10.15</v>
      </c>
      <c r="W7" s="21">
        <v>5</v>
      </c>
      <c r="X7" s="38">
        <v>3</v>
      </c>
      <c r="Y7" s="38">
        <v>8.35</v>
      </c>
      <c r="Z7" s="47">
        <v>0</v>
      </c>
      <c r="AA7" s="12">
        <v>11.35</v>
      </c>
      <c r="AB7" s="21">
        <v>7</v>
      </c>
    </row>
    <row r="8" spans="1:28" x14ac:dyDescent="0.35">
      <c r="A8" s="8">
        <v>655</v>
      </c>
      <c r="B8" s="8" t="e">
        <v>#N/A</v>
      </c>
      <c r="C8" t="s">
        <v>298</v>
      </c>
      <c r="D8" t="s">
        <v>293</v>
      </c>
      <c r="E8" t="s">
        <v>39</v>
      </c>
      <c r="F8" s="25">
        <v>44.475000000000001</v>
      </c>
      <c r="G8" s="26">
        <v>12</v>
      </c>
      <c r="H8" s="38">
        <v>2.5</v>
      </c>
      <c r="I8" s="38">
        <v>9.0249999999999986</v>
      </c>
      <c r="J8" s="38">
        <v>0</v>
      </c>
      <c r="K8" s="38">
        <v>0.5</v>
      </c>
      <c r="L8" s="12">
        <v>12.025</v>
      </c>
      <c r="M8" s="21">
        <v>6</v>
      </c>
      <c r="N8" s="38">
        <v>2.5</v>
      </c>
      <c r="O8" s="38">
        <v>8.9</v>
      </c>
      <c r="P8" s="38">
        <v>0</v>
      </c>
      <c r="Q8" s="12">
        <v>11.4</v>
      </c>
      <c r="R8" s="21">
        <v>14</v>
      </c>
      <c r="S8" s="38">
        <v>3</v>
      </c>
      <c r="T8" s="38">
        <v>6.5</v>
      </c>
      <c r="U8" s="38">
        <v>0</v>
      </c>
      <c r="V8" s="12">
        <v>9.5</v>
      </c>
      <c r="W8" s="21">
        <v>13</v>
      </c>
      <c r="X8" s="38">
        <v>3.3</v>
      </c>
      <c r="Y8" s="38">
        <v>8.25</v>
      </c>
      <c r="Z8" s="47">
        <v>0</v>
      </c>
      <c r="AA8" s="12">
        <v>11.55</v>
      </c>
      <c r="AB8" s="21">
        <v>3</v>
      </c>
    </row>
    <row r="9" spans="1:28" x14ac:dyDescent="0.35">
      <c r="A9" s="8">
        <v>656</v>
      </c>
      <c r="B9" s="8" t="e">
        <v>#N/A</v>
      </c>
      <c r="C9" t="s">
        <v>299</v>
      </c>
      <c r="D9" t="s">
        <v>293</v>
      </c>
      <c r="E9" t="s">
        <v>126</v>
      </c>
      <c r="F9" s="25">
        <v>43.05</v>
      </c>
      <c r="G9" s="26">
        <v>14</v>
      </c>
      <c r="H9" s="38">
        <v>2</v>
      </c>
      <c r="I9" s="38">
        <v>9.4</v>
      </c>
      <c r="J9" s="38">
        <v>0</v>
      </c>
      <c r="K9" s="38">
        <v>0.5</v>
      </c>
      <c r="L9" s="12">
        <v>11.9</v>
      </c>
      <c r="M9" s="21">
        <v>9</v>
      </c>
      <c r="N9" s="38">
        <v>2.2999999999999998</v>
      </c>
      <c r="O9" s="38">
        <v>8.6</v>
      </c>
      <c r="P9" s="38">
        <v>0</v>
      </c>
      <c r="Q9" s="12">
        <v>10.9</v>
      </c>
      <c r="R9" s="21">
        <v>16</v>
      </c>
      <c r="S9" s="38">
        <v>2.8</v>
      </c>
      <c r="T9" s="38">
        <v>7.35</v>
      </c>
      <c r="U9" s="38">
        <v>0</v>
      </c>
      <c r="V9" s="12">
        <v>10.15</v>
      </c>
      <c r="W9" s="21">
        <v>5</v>
      </c>
      <c r="X9" s="38">
        <v>2.9</v>
      </c>
      <c r="Y9" s="38">
        <v>7.2</v>
      </c>
      <c r="Z9" s="47">
        <v>0</v>
      </c>
      <c r="AA9" s="12">
        <v>10.1</v>
      </c>
      <c r="AB9" s="21">
        <v>17</v>
      </c>
    </row>
    <row r="10" spans="1:28" x14ac:dyDescent="0.35">
      <c r="A10" s="8">
        <v>657</v>
      </c>
      <c r="B10" s="8" t="e">
        <v>#N/A</v>
      </c>
      <c r="C10" t="s">
        <v>300</v>
      </c>
      <c r="D10" t="s">
        <v>293</v>
      </c>
      <c r="E10" t="s">
        <v>37</v>
      </c>
      <c r="F10" s="25">
        <v>32.75</v>
      </c>
      <c r="G10" s="26">
        <v>18</v>
      </c>
      <c r="H10" s="38">
        <v>2</v>
      </c>
      <c r="I10" s="38">
        <v>9.3000000000000007</v>
      </c>
      <c r="J10" s="38">
        <v>0</v>
      </c>
      <c r="K10" s="38">
        <v>0.5</v>
      </c>
      <c r="L10" s="12">
        <v>11.8</v>
      </c>
      <c r="M10" s="21">
        <v>13</v>
      </c>
      <c r="N10" s="38">
        <v>3</v>
      </c>
      <c r="O10" s="38">
        <v>8.85</v>
      </c>
      <c r="P10" s="38">
        <v>0</v>
      </c>
      <c r="Q10" s="12">
        <v>11.85</v>
      </c>
      <c r="R10" s="21">
        <v>8</v>
      </c>
      <c r="S10" s="38">
        <v>2.2999999999999998</v>
      </c>
      <c r="T10" s="38">
        <v>6.8</v>
      </c>
      <c r="U10" s="38">
        <v>0</v>
      </c>
      <c r="V10" s="12">
        <v>9.1</v>
      </c>
      <c r="W10" s="21">
        <v>16</v>
      </c>
      <c r="X10" s="38">
        <v>0</v>
      </c>
      <c r="Y10" s="38">
        <v>0</v>
      </c>
      <c r="Z10" s="47">
        <v>0</v>
      </c>
      <c r="AA10" s="12">
        <v>0</v>
      </c>
      <c r="AB10" s="21">
        <v>18</v>
      </c>
    </row>
    <row r="11" spans="1:28" x14ac:dyDescent="0.35">
      <c r="A11" s="8">
        <v>658</v>
      </c>
      <c r="B11" s="8" t="e">
        <v>#N/A</v>
      </c>
      <c r="C11" t="s">
        <v>301</v>
      </c>
      <c r="D11" t="s">
        <v>293</v>
      </c>
      <c r="E11" t="s">
        <v>33</v>
      </c>
      <c r="F11" s="25">
        <v>45.924999999999997</v>
      </c>
      <c r="G11" s="26">
        <v>2</v>
      </c>
      <c r="H11" s="38">
        <v>2</v>
      </c>
      <c r="I11" s="38">
        <v>9.6750000000000007</v>
      </c>
      <c r="J11" s="38">
        <v>0</v>
      </c>
      <c r="K11" s="38">
        <v>0.5</v>
      </c>
      <c r="L11" s="12">
        <v>12.175000000000001</v>
      </c>
      <c r="M11" s="21">
        <v>5</v>
      </c>
      <c r="N11" s="38">
        <v>2.9</v>
      </c>
      <c r="O11" s="38">
        <v>9.15</v>
      </c>
      <c r="P11" s="38">
        <v>0</v>
      </c>
      <c r="Q11" s="12">
        <v>12.05</v>
      </c>
      <c r="R11" s="21">
        <v>4</v>
      </c>
      <c r="S11" s="38">
        <v>2.8</v>
      </c>
      <c r="T11" s="38">
        <v>7.3</v>
      </c>
      <c r="U11" s="38">
        <v>0</v>
      </c>
      <c r="V11" s="12">
        <v>10.1</v>
      </c>
      <c r="W11" s="21">
        <v>8</v>
      </c>
      <c r="X11" s="38">
        <v>3.2</v>
      </c>
      <c r="Y11" s="38">
        <v>8.4</v>
      </c>
      <c r="Z11" s="47">
        <v>0</v>
      </c>
      <c r="AA11" s="12">
        <v>11.6</v>
      </c>
      <c r="AB11" s="21">
        <v>2</v>
      </c>
    </row>
    <row r="12" spans="1:28" x14ac:dyDescent="0.35">
      <c r="A12" s="8">
        <v>659</v>
      </c>
      <c r="B12" s="8" t="e">
        <v>#N/A</v>
      </c>
      <c r="C12" t="s">
        <v>302</v>
      </c>
      <c r="D12" t="s">
        <v>293</v>
      </c>
      <c r="E12" t="s">
        <v>33</v>
      </c>
      <c r="F12" s="25">
        <v>45.125</v>
      </c>
      <c r="G12" s="26">
        <v>6</v>
      </c>
      <c r="H12" s="38">
        <v>2.5</v>
      </c>
      <c r="I12" s="38">
        <v>9.4250000000000007</v>
      </c>
      <c r="J12" s="38">
        <v>0</v>
      </c>
      <c r="K12" s="38">
        <v>0.5</v>
      </c>
      <c r="L12" s="12">
        <v>12.425000000000001</v>
      </c>
      <c r="M12" s="21">
        <v>1</v>
      </c>
      <c r="N12" s="38">
        <v>2.9</v>
      </c>
      <c r="O12" s="38">
        <v>9.3000000000000007</v>
      </c>
      <c r="P12" s="38">
        <v>0</v>
      </c>
      <c r="Q12" s="12">
        <v>12.2</v>
      </c>
      <c r="R12" s="21">
        <v>1</v>
      </c>
      <c r="S12" s="38">
        <v>2.8</v>
      </c>
      <c r="T12" s="38">
        <v>6.4</v>
      </c>
      <c r="U12" s="38">
        <v>0</v>
      </c>
      <c r="V12" s="12">
        <v>9.1999999999999993</v>
      </c>
      <c r="W12" s="21">
        <v>15</v>
      </c>
      <c r="X12" s="38">
        <v>3.2</v>
      </c>
      <c r="Y12" s="38">
        <v>8.1</v>
      </c>
      <c r="Z12" s="47">
        <v>0</v>
      </c>
      <c r="AA12" s="12">
        <v>11.3</v>
      </c>
      <c r="AB12" s="21">
        <v>8</v>
      </c>
    </row>
    <row r="13" spans="1:28" x14ac:dyDescent="0.35">
      <c r="A13" s="8">
        <v>660</v>
      </c>
      <c r="B13" s="8" t="e">
        <v>#N/A</v>
      </c>
      <c r="C13" t="s">
        <v>303</v>
      </c>
      <c r="D13" t="s">
        <v>293</v>
      </c>
      <c r="E13" t="s">
        <v>42</v>
      </c>
      <c r="F13" s="25">
        <v>45.75</v>
      </c>
      <c r="G13" s="26">
        <v>3</v>
      </c>
      <c r="H13" s="38">
        <v>2</v>
      </c>
      <c r="I13" s="38">
        <v>9.6999999999999993</v>
      </c>
      <c r="J13" s="38">
        <v>0</v>
      </c>
      <c r="K13" s="38">
        <v>0.5</v>
      </c>
      <c r="L13" s="12">
        <v>12.2</v>
      </c>
      <c r="M13" s="21">
        <v>4</v>
      </c>
      <c r="N13" s="38">
        <v>2.8</v>
      </c>
      <c r="O13" s="38">
        <v>8.1999999999999993</v>
      </c>
      <c r="P13" s="38">
        <v>0</v>
      </c>
      <c r="Q13" s="12">
        <v>11</v>
      </c>
      <c r="R13" s="21">
        <v>15</v>
      </c>
      <c r="S13" s="38">
        <v>2.9</v>
      </c>
      <c r="T13" s="38">
        <v>8.4</v>
      </c>
      <c r="U13" s="38">
        <v>0</v>
      </c>
      <c r="V13" s="12">
        <v>11.3</v>
      </c>
      <c r="W13" s="21">
        <v>1</v>
      </c>
      <c r="X13" s="38">
        <v>3.1</v>
      </c>
      <c r="Y13" s="38">
        <v>8.15</v>
      </c>
      <c r="Z13" s="47">
        <v>0</v>
      </c>
      <c r="AA13" s="12">
        <v>11.25</v>
      </c>
      <c r="AB13" s="21">
        <v>9</v>
      </c>
    </row>
    <row r="14" spans="1:28" x14ac:dyDescent="0.35">
      <c r="A14" s="8">
        <v>661</v>
      </c>
      <c r="B14" s="8" t="e">
        <v>#N/A</v>
      </c>
      <c r="C14" t="s">
        <v>304</v>
      </c>
      <c r="D14" t="s">
        <v>293</v>
      </c>
      <c r="E14" t="s">
        <v>50</v>
      </c>
      <c r="F14" s="25">
        <v>46.625</v>
      </c>
      <c r="G14" s="26">
        <v>1</v>
      </c>
      <c r="H14" s="38">
        <v>2</v>
      </c>
      <c r="I14" s="38">
        <v>9.7250000000000014</v>
      </c>
      <c r="J14" s="38">
        <v>0</v>
      </c>
      <c r="K14" s="38">
        <v>0.5</v>
      </c>
      <c r="L14" s="12">
        <v>12.225</v>
      </c>
      <c r="M14" s="21">
        <v>3</v>
      </c>
      <c r="N14" s="38">
        <v>3</v>
      </c>
      <c r="O14" s="38">
        <v>8.9499999999999993</v>
      </c>
      <c r="P14" s="38">
        <v>0</v>
      </c>
      <c r="Q14" s="12">
        <v>11.95</v>
      </c>
      <c r="R14" s="21">
        <v>6</v>
      </c>
      <c r="S14" s="38">
        <v>2.8</v>
      </c>
      <c r="T14" s="38">
        <v>8.4499999999999993</v>
      </c>
      <c r="U14" s="38">
        <v>0</v>
      </c>
      <c r="V14" s="12">
        <v>11.25</v>
      </c>
      <c r="W14" s="21">
        <v>2</v>
      </c>
      <c r="X14" s="38">
        <v>3</v>
      </c>
      <c r="Y14" s="38">
        <v>8.1999999999999993</v>
      </c>
      <c r="Z14" s="47">
        <v>0</v>
      </c>
      <c r="AA14" s="12">
        <v>11.2</v>
      </c>
      <c r="AB14" s="21">
        <v>10</v>
      </c>
    </row>
    <row r="15" spans="1:28" x14ac:dyDescent="0.35">
      <c r="A15" s="8">
        <v>662</v>
      </c>
      <c r="B15" s="8" t="e">
        <v>#N/A</v>
      </c>
      <c r="C15" t="s">
        <v>305</v>
      </c>
      <c r="D15" t="s">
        <v>293</v>
      </c>
      <c r="E15" t="s">
        <v>50</v>
      </c>
      <c r="F15" s="25">
        <v>43.975000000000001</v>
      </c>
      <c r="G15" s="26">
        <v>13</v>
      </c>
      <c r="H15" s="38">
        <v>2</v>
      </c>
      <c r="I15" s="38">
        <v>9.4250000000000007</v>
      </c>
      <c r="J15" s="38">
        <v>0</v>
      </c>
      <c r="K15" s="38">
        <v>0.5</v>
      </c>
      <c r="L15" s="12">
        <v>11.925000000000001</v>
      </c>
      <c r="M15" s="21">
        <v>8</v>
      </c>
      <c r="N15" s="38">
        <v>2.5</v>
      </c>
      <c r="O15" s="38">
        <v>7.65</v>
      </c>
      <c r="P15" s="38">
        <v>0</v>
      </c>
      <c r="Q15" s="12">
        <v>10.15</v>
      </c>
      <c r="R15" s="21">
        <v>17</v>
      </c>
      <c r="S15" s="38">
        <v>2.9</v>
      </c>
      <c r="T15" s="38">
        <v>7.5</v>
      </c>
      <c r="U15" s="38">
        <v>0</v>
      </c>
      <c r="V15" s="12">
        <v>10.4</v>
      </c>
      <c r="W15" s="21">
        <v>3</v>
      </c>
      <c r="X15" s="38">
        <v>3.1</v>
      </c>
      <c r="Y15" s="38">
        <v>8.4</v>
      </c>
      <c r="Z15" s="47">
        <v>0</v>
      </c>
      <c r="AA15" s="12">
        <v>11.5</v>
      </c>
      <c r="AB15" s="21">
        <v>4</v>
      </c>
    </row>
    <row r="16" spans="1:28" x14ac:dyDescent="0.35">
      <c r="A16" s="8">
        <v>663</v>
      </c>
      <c r="B16" s="8" t="e">
        <v>#N/A</v>
      </c>
      <c r="C16" t="s">
        <v>306</v>
      </c>
      <c r="D16" t="s">
        <v>293</v>
      </c>
      <c r="E16" t="s">
        <v>50</v>
      </c>
      <c r="F16" s="25">
        <v>44.5</v>
      </c>
      <c r="G16" s="26">
        <v>11</v>
      </c>
      <c r="H16" s="38">
        <v>2</v>
      </c>
      <c r="I16" s="38">
        <v>9.75</v>
      </c>
      <c r="J16" s="38">
        <v>0</v>
      </c>
      <c r="K16" s="38">
        <v>0.5</v>
      </c>
      <c r="L16" s="12">
        <v>12.25</v>
      </c>
      <c r="M16" s="21">
        <v>2</v>
      </c>
      <c r="N16" s="38">
        <v>2.9</v>
      </c>
      <c r="O16" s="38">
        <v>8.6</v>
      </c>
      <c r="P16" s="38">
        <v>0</v>
      </c>
      <c r="Q16" s="12">
        <v>11.5</v>
      </c>
      <c r="R16" s="21">
        <v>12</v>
      </c>
      <c r="S16" s="38">
        <v>2.8</v>
      </c>
      <c r="T16" s="38">
        <v>7</v>
      </c>
      <c r="U16" s="38">
        <v>0</v>
      </c>
      <c r="V16" s="12">
        <v>9.8000000000000007</v>
      </c>
      <c r="W16" s="21">
        <v>11</v>
      </c>
      <c r="X16" s="38">
        <v>3.1</v>
      </c>
      <c r="Y16" s="38">
        <v>7.85</v>
      </c>
      <c r="Z16" s="47">
        <v>0</v>
      </c>
      <c r="AA16" s="12">
        <v>10.95</v>
      </c>
      <c r="AB16" s="21">
        <v>13</v>
      </c>
    </row>
    <row r="17" spans="1:28" x14ac:dyDescent="0.35">
      <c r="A17" s="8">
        <v>664</v>
      </c>
      <c r="B17" s="8" t="e">
        <v>#N/A</v>
      </c>
      <c r="C17" t="s">
        <v>307</v>
      </c>
      <c r="D17" t="s">
        <v>293</v>
      </c>
      <c r="E17" t="s">
        <v>87</v>
      </c>
      <c r="F17" s="25">
        <v>42.475000000000001</v>
      </c>
      <c r="G17" s="26">
        <v>16</v>
      </c>
      <c r="H17" s="38">
        <v>2</v>
      </c>
      <c r="I17" s="38">
        <v>9.2749999999999986</v>
      </c>
      <c r="J17" s="38">
        <v>0</v>
      </c>
      <c r="K17" s="38">
        <v>0.5</v>
      </c>
      <c r="L17" s="12">
        <v>11.775</v>
      </c>
      <c r="M17" s="21">
        <v>14</v>
      </c>
      <c r="N17" s="38">
        <v>3</v>
      </c>
      <c r="O17" s="38">
        <v>9</v>
      </c>
      <c r="P17" s="38">
        <v>0</v>
      </c>
      <c r="Q17" s="12">
        <v>12</v>
      </c>
      <c r="R17" s="21">
        <v>5</v>
      </c>
      <c r="S17" s="38">
        <v>3</v>
      </c>
      <c r="T17" s="38">
        <v>5.45</v>
      </c>
      <c r="U17" s="38">
        <v>0</v>
      </c>
      <c r="V17" s="12">
        <v>8.4499999999999993</v>
      </c>
      <c r="W17" s="21">
        <v>18</v>
      </c>
      <c r="X17" s="38">
        <v>3.2</v>
      </c>
      <c r="Y17" s="38">
        <v>7.05</v>
      </c>
      <c r="Z17" s="47">
        <v>0</v>
      </c>
      <c r="AA17" s="12">
        <v>10.25</v>
      </c>
      <c r="AB17" s="21">
        <v>16</v>
      </c>
    </row>
    <row r="18" spans="1:28" x14ac:dyDescent="0.35">
      <c r="A18" s="8">
        <v>665</v>
      </c>
      <c r="B18" s="8" t="e">
        <v>#N/A</v>
      </c>
      <c r="C18" t="s">
        <v>308</v>
      </c>
      <c r="D18" t="s">
        <v>293</v>
      </c>
      <c r="E18" t="s">
        <v>87</v>
      </c>
      <c r="F18" s="25">
        <v>0</v>
      </c>
      <c r="G18" s="26">
        <v>99</v>
      </c>
      <c r="H18" s="38">
        <v>0</v>
      </c>
      <c r="I18" s="38">
        <v>0</v>
      </c>
      <c r="J18" s="38">
        <v>0</v>
      </c>
      <c r="K18" s="38">
        <v>0</v>
      </c>
      <c r="L18" s="12">
        <v>0</v>
      </c>
      <c r="M18" s="21">
        <v>19</v>
      </c>
      <c r="N18" s="38">
        <v>0</v>
      </c>
      <c r="O18" s="38">
        <v>0</v>
      </c>
      <c r="P18" s="38">
        <v>0</v>
      </c>
      <c r="Q18" s="12">
        <v>0</v>
      </c>
      <c r="R18" s="21">
        <v>19</v>
      </c>
      <c r="S18" s="38">
        <v>0</v>
      </c>
      <c r="T18" s="38">
        <v>0</v>
      </c>
      <c r="U18" s="38">
        <v>0</v>
      </c>
      <c r="V18" s="12">
        <v>0</v>
      </c>
      <c r="W18" s="21">
        <v>19</v>
      </c>
      <c r="X18" s="38">
        <v>0</v>
      </c>
      <c r="Y18" s="38">
        <v>0</v>
      </c>
      <c r="Z18" s="47">
        <v>0</v>
      </c>
      <c r="AA18" s="12">
        <v>0</v>
      </c>
      <c r="AB18" s="21">
        <v>18</v>
      </c>
    </row>
    <row r="19" spans="1:28" x14ac:dyDescent="0.35">
      <c r="A19" s="8">
        <v>666</v>
      </c>
      <c r="B19" s="8" t="e">
        <v>#N/A</v>
      </c>
      <c r="C19" t="s">
        <v>309</v>
      </c>
      <c r="D19" t="s">
        <v>293</v>
      </c>
      <c r="E19" t="s">
        <v>33</v>
      </c>
      <c r="F19" s="25">
        <v>45.1</v>
      </c>
      <c r="G19" s="26">
        <v>7</v>
      </c>
      <c r="H19" s="38">
        <v>2</v>
      </c>
      <c r="I19" s="38">
        <v>8.9</v>
      </c>
      <c r="J19" s="38">
        <v>0</v>
      </c>
      <c r="K19" s="38">
        <v>0.5</v>
      </c>
      <c r="L19" s="12">
        <v>11.4</v>
      </c>
      <c r="M19" s="21">
        <v>17</v>
      </c>
      <c r="N19" s="38">
        <v>3</v>
      </c>
      <c r="O19" s="38">
        <v>9.15</v>
      </c>
      <c r="P19" s="38">
        <v>0</v>
      </c>
      <c r="Q19" s="12">
        <v>12.15</v>
      </c>
      <c r="R19" s="21">
        <v>2</v>
      </c>
      <c r="S19" s="38">
        <v>2.8</v>
      </c>
      <c r="T19" s="38">
        <v>7.35</v>
      </c>
      <c r="U19" s="38">
        <v>0</v>
      </c>
      <c r="V19" s="12">
        <v>10.15</v>
      </c>
      <c r="W19" s="21">
        <v>5</v>
      </c>
      <c r="X19" s="38">
        <v>3</v>
      </c>
      <c r="Y19" s="38">
        <v>8.4</v>
      </c>
      <c r="Z19" s="47">
        <v>0</v>
      </c>
      <c r="AA19" s="12">
        <v>11.4</v>
      </c>
      <c r="AB19" s="21">
        <v>6</v>
      </c>
    </row>
    <row r="20" spans="1:28" x14ac:dyDescent="0.35">
      <c r="A20" s="8">
        <v>667</v>
      </c>
      <c r="B20" s="8" t="e">
        <v>#N/A</v>
      </c>
      <c r="C20" t="s">
        <v>310</v>
      </c>
      <c r="D20" t="s">
        <v>293</v>
      </c>
      <c r="E20" t="s">
        <v>33</v>
      </c>
      <c r="F20" s="25">
        <v>45.25</v>
      </c>
      <c r="G20" s="26">
        <v>5</v>
      </c>
      <c r="H20" s="38">
        <v>2</v>
      </c>
      <c r="I20" s="38">
        <v>9.4</v>
      </c>
      <c r="J20" s="38">
        <v>0</v>
      </c>
      <c r="K20" s="38">
        <v>0.5</v>
      </c>
      <c r="L20" s="12">
        <v>11.9</v>
      </c>
      <c r="M20" s="21">
        <v>9</v>
      </c>
      <c r="N20" s="38">
        <v>3</v>
      </c>
      <c r="O20" s="38">
        <v>8.9</v>
      </c>
      <c r="P20" s="38">
        <v>0</v>
      </c>
      <c r="Q20" s="12">
        <v>11.9</v>
      </c>
      <c r="R20" s="21">
        <v>7</v>
      </c>
      <c r="S20" s="38">
        <v>2.8</v>
      </c>
      <c r="T20" s="38">
        <v>7.2</v>
      </c>
      <c r="U20" s="38">
        <v>0</v>
      </c>
      <c r="V20" s="12">
        <v>10</v>
      </c>
      <c r="W20" s="21">
        <v>10</v>
      </c>
      <c r="X20" s="38">
        <v>3</v>
      </c>
      <c r="Y20" s="38">
        <v>8.4499999999999993</v>
      </c>
      <c r="Z20" s="47">
        <v>0</v>
      </c>
      <c r="AA20" s="12">
        <v>11.45</v>
      </c>
      <c r="AB20" s="21">
        <v>5</v>
      </c>
    </row>
    <row r="21" spans="1:28" x14ac:dyDescent="0.35">
      <c r="A21" s="8">
        <v>668</v>
      </c>
      <c r="B21" s="8" t="e">
        <v>#N/A</v>
      </c>
      <c r="C21" t="s">
        <v>311</v>
      </c>
      <c r="D21" t="s">
        <v>293</v>
      </c>
      <c r="E21" t="s">
        <v>33</v>
      </c>
      <c r="F21" s="25">
        <v>44.625</v>
      </c>
      <c r="G21" s="26">
        <v>10</v>
      </c>
      <c r="H21" s="38">
        <v>2</v>
      </c>
      <c r="I21" s="38">
        <v>9.375</v>
      </c>
      <c r="J21" s="38">
        <v>0</v>
      </c>
      <c r="K21" s="38">
        <v>0.5</v>
      </c>
      <c r="L21" s="12">
        <v>11.875</v>
      </c>
      <c r="M21" s="21">
        <v>11</v>
      </c>
      <c r="N21" s="38">
        <v>3</v>
      </c>
      <c r="O21" s="38">
        <v>9.1</v>
      </c>
      <c r="P21" s="38">
        <v>0</v>
      </c>
      <c r="Q21" s="12">
        <v>12.1</v>
      </c>
      <c r="R21" s="21">
        <v>3</v>
      </c>
      <c r="S21" s="38">
        <v>2.8</v>
      </c>
      <c r="T21" s="38">
        <v>6.85</v>
      </c>
      <c r="U21" s="38">
        <v>0</v>
      </c>
      <c r="V21" s="12">
        <v>9.65</v>
      </c>
      <c r="W21" s="21">
        <v>12</v>
      </c>
      <c r="X21" s="38">
        <v>3</v>
      </c>
      <c r="Y21" s="38">
        <v>8</v>
      </c>
      <c r="Z21" s="47">
        <v>0</v>
      </c>
      <c r="AA21" s="12">
        <v>11</v>
      </c>
      <c r="AB21" s="21">
        <v>11</v>
      </c>
    </row>
    <row r="22" spans="1:28" x14ac:dyDescent="0.35">
      <c r="A22" s="8">
        <v>669</v>
      </c>
      <c r="B22" s="8" t="e">
        <v>#N/A</v>
      </c>
      <c r="C22" t="s">
        <v>312</v>
      </c>
      <c r="D22" t="s">
        <v>293</v>
      </c>
      <c r="E22" t="s">
        <v>33</v>
      </c>
      <c r="F22" s="25">
        <v>45.325000000000003</v>
      </c>
      <c r="G22" s="26">
        <v>4</v>
      </c>
      <c r="H22" s="38">
        <v>2</v>
      </c>
      <c r="I22" s="38">
        <v>9.2250000000000014</v>
      </c>
      <c r="J22" s="38">
        <v>0</v>
      </c>
      <c r="K22" s="38">
        <v>0.5</v>
      </c>
      <c r="L22" s="12">
        <v>11.725</v>
      </c>
      <c r="M22" s="21">
        <v>16</v>
      </c>
      <c r="N22" s="38">
        <v>3</v>
      </c>
      <c r="O22" s="38">
        <v>8.85</v>
      </c>
      <c r="P22" s="38">
        <v>0</v>
      </c>
      <c r="Q22" s="12">
        <v>11.85</v>
      </c>
      <c r="R22" s="21">
        <v>8</v>
      </c>
      <c r="S22" s="38">
        <v>2.8</v>
      </c>
      <c r="T22" s="38">
        <v>7.25</v>
      </c>
      <c r="U22" s="38">
        <v>0</v>
      </c>
      <c r="V22" s="12">
        <v>10.050000000000001</v>
      </c>
      <c r="W22" s="21">
        <v>9</v>
      </c>
      <c r="X22" s="38">
        <v>3</v>
      </c>
      <c r="Y22" s="38">
        <v>8.6999999999999993</v>
      </c>
      <c r="Z22" s="47">
        <v>0</v>
      </c>
      <c r="AA22" s="12">
        <v>11.7</v>
      </c>
      <c r="AB22" s="21">
        <v>1</v>
      </c>
    </row>
    <row r="23" spans="1:28" x14ac:dyDescent="0.35">
      <c r="F23" s="25"/>
      <c r="G23" s="26"/>
      <c r="H23" s="38"/>
      <c r="I23" s="38"/>
      <c r="J23" s="38"/>
      <c r="K23" s="38"/>
      <c r="L23" s="12"/>
      <c r="M23" s="21"/>
      <c r="N23" s="38"/>
      <c r="O23" s="38"/>
      <c r="P23" s="38"/>
      <c r="Q23" s="12"/>
      <c r="R23" s="21"/>
      <c r="S23" s="38"/>
      <c r="T23" s="38"/>
      <c r="U23" s="38"/>
      <c r="V23" s="12"/>
      <c r="W23" s="21"/>
      <c r="X23" s="38"/>
      <c r="Y23" s="38"/>
      <c r="Z23" s="47"/>
      <c r="AA23" s="12"/>
      <c r="AB23" s="21"/>
    </row>
    <row r="24" spans="1:28" x14ac:dyDescent="0.35">
      <c r="F24" s="25"/>
      <c r="G24" s="26"/>
      <c r="H24" s="38"/>
      <c r="I24" s="38"/>
      <c r="J24" s="38"/>
      <c r="K24" s="38"/>
      <c r="L24" s="12"/>
      <c r="M24" s="21"/>
      <c r="N24" s="38"/>
      <c r="O24" s="38"/>
      <c r="P24" s="38"/>
      <c r="Q24" s="12"/>
      <c r="R24" s="21"/>
      <c r="S24" s="38"/>
      <c r="T24" s="38"/>
      <c r="U24" s="38"/>
      <c r="V24" s="12"/>
      <c r="W24" s="21"/>
      <c r="X24" s="38"/>
      <c r="Y24" s="38"/>
      <c r="Z24" s="47"/>
      <c r="AA24" s="12"/>
      <c r="AB24" s="21"/>
    </row>
    <row r="25" spans="1:28" x14ac:dyDescent="0.35">
      <c r="F25" s="25"/>
      <c r="G25" s="26"/>
      <c r="H25" s="38"/>
      <c r="I25" s="38"/>
      <c r="J25" s="38"/>
      <c r="K25" s="38"/>
      <c r="L25" s="12"/>
      <c r="M25" s="21"/>
      <c r="N25" s="38"/>
      <c r="O25" s="38"/>
      <c r="P25" s="38"/>
      <c r="Q25" s="12"/>
      <c r="R25" s="21"/>
      <c r="S25" s="38"/>
      <c r="T25" s="38"/>
      <c r="U25" s="38"/>
      <c r="V25" s="12"/>
      <c r="W25" s="21"/>
      <c r="X25" s="38"/>
      <c r="Y25" s="38"/>
      <c r="Z25" s="47"/>
      <c r="AA25" s="12"/>
      <c r="AB25"/>
    </row>
    <row r="26" spans="1:28" x14ac:dyDescent="0.35">
      <c r="F26" s="25"/>
      <c r="G26" s="26"/>
      <c r="H26" s="38"/>
      <c r="I26" s="38"/>
      <c r="J26" s="38"/>
      <c r="K26" s="38"/>
      <c r="L26" s="12"/>
      <c r="M26" s="21"/>
      <c r="N26" s="38"/>
      <c r="O26" s="38"/>
      <c r="P26" s="38"/>
      <c r="Q26" s="12"/>
      <c r="R26" s="21"/>
      <c r="S26" s="38"/>
      <c r="T26" s="38"/>
      <c r="U26" s="38"/>
      <c r="V26" s="12"/>
      <c r="W26" s="21"/>
      <c r="X26" s="38"/>
      <c r="Y26" s="38"/>
      <c r="Z26" s="47"/>
      <c r="AA26" s="12"/>
      <c r="AB26"/>
    </row>
    <row r="27" spans="1:28" x14ac:dyDescent="0.35">
      <c r="A27" s="44"/>
      <c r="F27" s="25"/>
      <c r="G27" s="26"/>
      <c r="H27" s="38"/>
      <c r="I27" s="38"/>
      <c r="J27" s="38"/>
      <c r="K27" s="38"/>
      <c r="L27" s="12"/>
      <c r="M27" s="21"/>
      <c r="N27" s="38"/>
      <c r="O27" s="38"/>
      <c r="P27" s="38"/>
      <c r="Q27" s="12"/>
      <c r="R27" s="21"/>
      <c r="S27" s="38"/>
      <c r="T27" s="38"/>
      <c r="U27" s="38"/>
      <c r="V27" s="12"/>
      <c r="W27" s="21"/>
      <c r="X27" s="38"/>
      <c r="Y27" s="38"/>
      <c r="Z27" s="47"/>
      <c r="AA27" s="12"/>
      <c r="AB27"/>
    </row>
    <row r="28" spans="1:28" x14ac:dyDescent="0.35">
      <c r="A28" s="44"/>
      <c r="F28" s="25"/>
      <c r="G28" s="26"/>
      <c r="H28" s="38"/>
      <c r="I28" s="38"/>
      <c r="J28" s="38"/>
      <c r="K28" s="38"/>
      <c r="L28" s="12"/>
      <c r="M28" s="21"/>
      <c r="N28" s="38"/>
      <c r="O28" s="38"/>
      <c r="P28" s="38"/>
      <c r="Q28" s="12"/>
      <c r="R28" s="21"/>
      <c r="S28" s="38"/>
      <c r="T28" s="38"/>
      <c r="U28" s="38"/>
      <c r="V28" s="12"/>
      <c r="W28" s="21"/>
      <c r="X28" s="38"/>
      <c r="Y28" s="38"/>
      <c r="Z28" s="47"/>
      <c r="AA28" s="12"/>
      <c r="AB28"/>
    </row>
    <row r="29" spans="1:28" x14ac:dyDescent="0.35">
      <c r="F29" s="25"/>
      <c r="G29" s="26"/>
      <c r="H29" s="38"/>
      <c r="I29" s="38"/>
      <c r="J29" s="38"/>
      <c r="K29" s="38"/>
      <c r="L29" s="12"/>
      <c r="M29" s="21"/>
      <c r="N29" s="38"/>
      <c r="O29" s="38"/>
      <c r="P29" s="38"/>
      <c r="Q29" s="12"/>
      <c r="R29" s="21"/>
      <c r="S29" s="38"/>
      <c r="T29" s="38"/>
      <c r="U29" s="38"/>
      <c r="V29" s="12"/>
      <c r="W29" s="21"/>
      <c r="X29" s="38"/>
      <c r="Y29" s="38"/>
      <c r="Z29" s="47"/>
      <c r="AA29" s="12"/>
      <c r="AB29"/>
    </row>
    <row r="30" spans="1:28" x14ac:dyDescent="0.35">
      <c r="A30" s="44"/>
      <c r="F30" s="25"/>
      <c r="G30" s="26"/>
      <c r="H30" s="38"/>
      <c r="I30" s="38"/>
      <c r="J30" s="38"/>
      <c r="K30" s="38"/>
      <c r="L30" s="12"/>
      <c r="M30" s="21"/>
      <c r="N30" s="38"/>
      <c r="O30" s="38"/>
      <c r="P30" s="38"/>
      <c r="Q30" s="12"/>
      <c r="R30" s="21"/>
      <c r="S30" s="38"/>
      <c r="T30" s="38"/>
      <c r="U30" s="38"/>
      <c r="V30" s="12"/>
      <c r="W30" s="21"/>
      <c r="X30" s="38"/>
      <c r="Y30" s="38"/>
      <c r="Z30" s="47"/>
      <c r="AA30" s="12"/>
      <c r="AB30" s="13"/>
    </row>
    <row r="31" spans="1:28" x14ac:dyDescent="0.35">
      <c r="F31" s="25"/>
      <c r="G31" s="26"/>
      <c r="H31" s="38"/>
      <c r="I31" s="38"/>
      <c r="J31" s="38"/>
      <c r="K31" s="38"/>
      <c r="L31" s="12"/>
      <c r="M31" s="21"/>
      <c r="N31" s="38"/>
      <c r="O31" s="38"/>
      <c r="P31" s="38"/>
      <c r="Q31" s="12"/>
      <c r="R31" s="21"/>
      <c r="S31" s="38"/>
      <c r="T31" s="38"/>
      <c r="U31" s="38"/>
      <c r="V31" s="12"/>
      <c r="W31" s="21"/>
      <c r="X31" s="38"/>
      <c r="Y31" s="38"/>
      <c r="Z31" s="47"/>
      <c r="AA31" s="12"/>
      <c r="AB31" s="13"/>
    </row>
    <row r="32" spans="1:28" x14ac:dyDescent="0.35">
      <c r="F32" s="25"/>
      <c r="G32" s="26"/>
      <c r="H32" s="38"/>
      <c r="I32" s="38"/>
      <c r="J32" s="38"/>
      <c r="K32" s="38"/>
      <c r="L32" s="12"/>
      <c r="M32" s="21"/>
      <c r="N32" s="38"/>
      <c r="O32" s="38"/>
      <c r="P32" s="38"/>
      <c r="Q32" s="12"/>
      <c r="R32" s="21"/>
      <c r="S32" s="38"/>
      <c r="T32" s="38"/>
      <c r="U32" s="38"/>
      <c r="V32" s="12"/>
      <c r="W32" s="21"/>
      <c r="X32" s="38"/>
      <c r="Y32" s="38"/>
      <c r="Z32" s="47"/>
      <c r="AA32" s="12"/>
      <c r="AB32" s="13"/>
    </row>
    <row r="33" spans="1:28" x14ac:dyDescent="0.35">
      <c r="F33" s="25"/>
      <c r="G33" s="26"/>
      <c r="H33" s="38"/>
      <c r="I33" s="38"/>
      <c r="J33" s="38"/>
      <c r="K33" s="38"/>
      <c r="L33" s="12"/>
      <c r="M33" s="21"/>
      <c r="N33" s="38"/>
      <c r="O33" s="38"/>
      <c r="P33" s="38"/>
      <c r="Q33" s="12"/>
      <c r="R33" s="21"/>
      <c r="S33" s="38"/>
      <c r="T33" s="38"/>
      <c r="U33" s="38"/>
      <c r="V33" s="12"/>
      <c r="W33" s="21"/>
      <c r="X33" s="38"/>
      <c r="Y33" s="38"/>
      <c r="Z33" s="47"/>
      <c r="AA33" s="12"/>
      <c r="AB33" s="13"/>
    </row>
    <row r="34" spans="1:28" x14ac:dyDescent="0.35">
      <c r="A34" s="44"/>
      <c r="B34" s="44"/>
      <c r="C34" s="13"/>
      <c r="D34" s="13"/>
      <c r="E34" s="13"/>
      <c r="F34" s="14"/>
      <c r="G34" s="22"/>
      <c r="H34" s="39"/>
      <c r="I34" s="39"/>
      <c r="J34" s="39"/>
      <c r="K34" s="39"/>
      <c r="L34" s="14"/>
      <c r="M34" s="34"/>
      <c r="N34" s="39"/>
      <c r="O34" s="39"/>
      <c r="P34" s="39"/>
      <c r="Q34" s="14"/>
      <c r="R34" s="34"/>
      <c r="S34" s="39"/>
      <c r="T34" s="39"/>
      <c r="U34" s="39"/>
      <c r="V34" s="14"/>
      <c r="W34" s="34"/>
      <c r="X34" s="39"/>
      <c r="Y34" s="39"/>
      <c r="Z34" s="48"/>
      <c r="AA34" s="14"/>
      <c r="AB34" s="13"/>
    </row>
    <row r="35" spans="1:28" x14ac:dyDescent="0.35">
      <c r="A35" s="44"/>
      <c r="B35" s="44"/>
      <c r="C35" s="13"/>
      <c r="D35" s="13"/>
      <c r="E35" s="13"/>
      <c r="F35" s="14"/>
      <c r="G35" s="22"/>
      <c r="H35" s="39"/>
      <c r="I35" s="39"/>
      <c r="J35" s="39"/>
      <c r="K35" s="39"/>
      <c r="L35" s="14"/>
      <c r="M35" s="34"/>
      <c r="N35" s="39"/>
      <c r="O35" s="39"/>
      <c r="P35" s="39"/>
      <c r="Q35" s="14"/>
      <c r="R35" s="34"/>
      <c r="S35" s="39"/>
      <c r="T35" s="39"/>
      <c r="U35" s="39"/>
      <c r="V35" s="14"/>
      <c r="W35" s="34"/>
      <c r="X35" s="39"/>
      <c r="Y35" s="39"/>
      <c r="Z35" s="48"/>
      <c r="AA35" s="14"/>
      <c r="AB35" s="13"/>
    </row>
    <row r="36" spans="1:28" x14ac:dyDescent="0.35">
      <c r="A36" s="44"/>
      <c r="B36" s="44"/>
      <c r="C36" s="13"/>
      <c r="D36" s="13"/>
      <c r="E36" s="13"/>
      <c r="F36" s="14"/>
      <c r="G36" s="22"/>
      <c r="H36" s="39"/>
      <c r="I36" s="39"/>
      <c r="J36" s="39"/>
      <c r="K36" s="39"/>
      <c r="L36" s="14"/>
      <c r="M36" s="34"/>
      <c r="N36" s="39"/>
      <c r="O36" s="39"/>
      <c r="P36" s="39"/>
      <c r="Q36" s="14"/>
      <c r="R36" s="34"/>
      <c r="S36" s="39"/>
      <c r="T36" s="39"/>
      <c r="U36" s="39"/>
      <c r="V36" s="14"/>
      <c r="W36" s="34"/>
      <c r="X36" s="39"/>
      <c r="Y36" s="39"/>
      <c r="Z36" s="48"/>
      <c r="AA36" s="14"/>
      <c r="AB36" s="13"/>
    </row>
    <row r="37" spans="1:28" x14ac:dyDescent="0.35">
      <c r="A37" s="44"/>
      <c r="B37" s="44"/>
      <c r="C37" s="13"/>
      <c r="D37" s="13"/>
      <c r="E37" s="13"/>
      <c r="F37" s="14"/>
      <c r="G37" s="22"/>
      <c r="H37" s="39"/>
      <c r="I37" s="39"/>
      <c r="J37" s="39"/>
      <c r="K37" s="39"/>
      <c r="L37" s="14"/>
      <c r="M37" s="34"/>
      <c r="N37" s="39"/>
      <c r="O37" s="39"/>
      <c r="P37" s="39"/>
      <c r="Q37" s="14"/>
      <c r="R37" s="34"/>
      <c r="S37" s="39"/>
      <c r="T37" s="39"/>
      <c r="U37" s="39"/>
      <c r="V37" s="14"/>
      <c r="W37" s="34"/>
      <c r="X37" s="39"/>
      <c r="Y37" s="39"/>
      <c r="Z37" s="48"/>
      <c r="AA37" s="14"/>
      <c r="AB37" s="13"/>
    </row>
    <row r="38" spans="1:28" x14ac:dyDescent="0.35">
      <c r="A38" s="44"/>
      <c r="B38" s="44"/>
      <c r="C38" s="13"/>
      <c r="D38" s="13"/>
      <c r="E38" s="13"/>
      <c r="F38" s="14"/>
      <c r="G38" s="22"/>
      <c r="H38" s="39"/>
      <c r="I38" s="39"/>
      <c r="J38" s="39"/>
      <c r="K38" s="39"/>
      <c r="L38" s="14"/>
      <c r="M38" s="34"/>
      <c r="N38" s="39"/>
      <c r="O38" s="39"/>
      <c r="P38" s="39"/>
      <c r="Q38" s="14"/>
      <c r="R38" s="34"/>
      <c r="S38" s="39"/>
      <c r="T38" s="39"/>
      <c r="U38" s="39"/>
      <c r="V38" s="14"/>
      <c r="W38" s="34"/>
      <c r="X38" s="39"/>
      <c r="Y38" s="39"/>
      <c r="Z38" s="48"/>
      <c r="AA38" s="14"/>
      <c r="AB38" s="13"/>
    </row>
    <row r="39" spans="1:28" x14ac:dyDescent="0.35">
      <c r="A39" s="44"/>
      <c r="B39" s="44"/>
      <c r="C39" s="13"/>
      <c r="D39" s="13"/>
      <c r="E39" s="13"/>
      <c r="F39" s="14"/>
      <c r="G39" s="22"/>
      <c r="H39" s="39"/>
      <c r="I39" s="39"/>
      <c r="J39" s="39"/>
      <c r="K39" s="39"/>
      <c r="L39" s="14"/>
      <c r="M39" s="34"/>
      <c r="N39" s="39"/>
      <c r="O39" s="39"/>
      <c r="P39" s="39"/>
      <c r="Q39" s="14"/>
      <c r="R39" s="34"/>
      <c r="S39" s="39"/>
      <c r="T39" s="39"/>
      <c r="U39" s="39"/>
      <c r="V39" s="14"/>
      <c r="W39" s="34"/>
      <c r="X39" s="39"/>
      <c r="Y39" s="39"/>
      <c r="Z39" s="48"/>
      <c r="AA39" s="14"/>
      <c r="AB39" s="13"/>
    </row>
    <row r="40" spans="1:28" x14ac:dyDescent="0.35">
      <c r="A40" s="44"/>
      <c r="B40" s="44"/>
      <c r="C40" s="13"/>
      <c r="D40" s="13"/>
      <c r="E40" s="13"/>
      <c r="F40" s="14"/>
      <c r="G40" s="22"/>
      <c r="H40" s="39"/>
      <c r="I40" s="39"/>
      <c r="J40" s="39"/>
      <c r="K40" s="39"/>
      <c r="L40" s="14"/>
      <c r="M40" s="34"/>
      <c r="N40" s="39"/>
      <c r="O40" s="39"/>
      <c r="P40" s="39"/>
      <c r="Q40" s="14"/>
      <c r="R40" s="34"/>
      <c r="S40" s="39"/>
      <c r="T40" s="39"/>
      <c r="U40" s="39"/>
      <c r="V40" s="14"/>
      <c r="W40" s="34"/>
      <c r="X40" s="39"/>
      <c r="Y40" s="39"/>
      <c r="Z40" s="48"/>
      <c r="AA40" s="14"/>
      <c r="AB40" s="13"/>
    </row>
    <row r="41" spans="1:28" x14ac:dyDescent="0.35">
      <c r="A41" s="44"/>
      <c r="B41" s="44"/>
      <c r="C41" s="13"/>
      <c r="D41" s="13"/>
      <c r="E41" s="13"/>
      <c r="F41" s="14"/>
      <c r="G41" s="22"/>
      <c r="H41" s="39"/>
      <c r="I41" s="39"/>
      <c r="J41" s="39"/>
      <c r="K41" s="39"/>
      <c r="L41" s="14"/>
      <c r="M41" s="34"/>
      <c r="N41" s="39"/>
      <c r="O41" s="39"/>
      <c r="P41" s="39"/>
      <c r="Q41" s="14"/>
      <c r="R41" s="34"/>
      <c r="S41" s="39"/>
      <c r="T41" s="39"/>
      <c r="U41" s="39"/>
      <c r="V41" s="14"/>
      <c r="W41" s="34"/>
      <c r="X41" s="39"/>
      <c r="Y41" s="39"/>
      <c r="Z41" s="48"/>
      <c r="AA41" s="14"/>
      <c r="AB41" s="13"/>
    </row>
    <row r="42" spans="1:28" x14ac:dyDescent="0.35">
      <c r="A42" s="44"/>
      <c r="B42" s="44"/>
      <c r="C42" s="13"/>
      <c r="D42" s="13"/>
      <c r="E42" s="13"/>
      <c r="F42" s="14"/>
      <c r="G42" s="22"/>
      <c r="H42" s="39"/>
      <c r="I42" s="39"/>
      <c r="J42" s="39"/>
      <c r="K42" s="39"/>
      <c r="L42" s="14"/>
      <c r="M42" s="34"/>
      <c r="N42" s="39"/>
      <c r="O42" s="39"/>
      <c r="P42" s="39"/>
      <c r="Q42" s="14"/>
      <c r="R42" s="34"/>
      <c r="S42" s="39"/>
      <c r="T42" s="39"/>
      <c r="U42" s="39"/>
      <c r="V42" s="14"/>
      <c r="W42" s="34"/>
      <c r="X42" s="39"/>
      <c r="Y42" s="39"/>
      <c r="Z42" s="48"/>
      <c r="AA42" s="14"/>
      <c r="AB42" s="13"/>
    </row>
    <row r="43" spans="1:28" x14ac:dyDescent="0.35">
      <c r="A43" s="44"/>
      <c r="B43" s="44"/>
      <c r="C43" s="13"/>
      <c r="D43" s="13"/>
      <c r="E43" s="13"/>
      <c r="F43" s="14"/>
      <c r="G43" s="22"/>
      <c r="H43" s="39"/>
      <c r="I43" s="39"/>
      <c r="J43" s="39"/>
      <c r="K43" s="39"/>
      <c r="L43" s="14"/>
      <c r="M43" s="34"/>
      <c r="N43" s="39"/>
      <c r="O43" s="39"/>
      <c r="P43" s="39"/>
      <c r="Q43" s="14"/>
      <c r="R43" s="34"/>
      <c r="S43" s="39"/>
      <c r="T43" s="39"/>
      <c r="U43" s="39"/>
      <c r="V43" s="14"/>
      <c r="W43" s="34"/>
      <c r="X43" s="39"/>
      <c r="Y43" s="39"/>
      <c r="Z43" s="48"/>
      <c r="AA43" s="14"/>
      <c r="AB43" s="13"/>
    </row>
    <row r="44" spans="1:28" x14ac:dyDescent="0.35">
      <c r="A44" s="44"/>
      <c r="B44" s="44"/>
      <c r="C44" s="13"/>
      <c r="D44" s="13"/>
      <c r="E44" s="13"/>
      <c r="F44" s="14"/>
      <c r="G44" s="22"/>
      <c r="H44" s="39"/>
      <c r="I44" s="39"/>
      <c r="J44" s="39"/>
      <c r="K44" s="39"/>
      <c r="L44" s="14"/>
      <c r="M44" s="34"/>
      <c r="N44" s="39"/>
      <c r="O44" s="39"/>
      <c r="P44" s="39"/>
      <c r="Q44" s="14"/>
      <c r="R44" s="34"/>
      <c r="S44" s="39"/>
      <c r="T44" s="39"/>
      <c r="U44" s="39"/>
      <c r="V44" s="14"/>
      <c r="W44" s="34"/>
      <c r="X44" s="39"/>
      <c r="Y44" s="39"/>
      <c r="Z44" s="48"/>
      <c r="AA44" s="14"/>
      <c r="AB44" s="13"/>
    </row>
    <row r="45" spans="1:28" x14ac:dyDescent="0.35">
      <c r="A45" s="44"/>
      <c r="B45" s="44"/>
      <c r="C45" s="13"/>
      <c r="D45" s="13"/>
      <c r="E45" s="13"/>
      <c r="F45" s="14"/>
      <c r="G45" s="22"/>
      <c r="H45" s="39"/>
      <c r="I45" s="39"/>
      <c r="J45" s="39"/>
      <c r="K45" s="39"/>
      <c r="L45" s="14"/>
      <c r="M45" s="34"/>
      <c r="N45" s="39"/>
      <c r="O45" s="39"/>
      <c r="P45" s="39"/>
      <c r="Q45" s="14"/>
      <c r="R45" s="34"/>
      <c r="S45" s="39"/>
      <c r="T45" s="39"/>
      <c r="U45" s="39"/>
      <c r="V45" s="14"/>
      <c r="W45" s="34"/>
      <c r="X45" s="39"/>
      <c r="Y45" s="39"/>
      <c r="Z45" s="48"/>
      <c r="AA45" s="14"/>
      <c r="AB45" s="13"/>
    </row>
    <row r="46" spans="1:28" x14ac:dyDescent="0.35">
      <c r="A46" s="44"/>
      <c r="B46" s="44"/>
      <c r="C46" s="13"/>
      <c r="D46" s="13"/>
      <c r="E46" s="13"/>
      <c r="F46" s="14"/>
      <c r="G46" s="22"/>
      <c r="H46" s="39"/>
      <c r="I46" s="39"/>
      <c r="J46" s="39"/>
      <c r="K46" s="39"/>
      <c r="L46" s="14"/>
      <c r="M46" s="34"/>
      <c r="N46" s="39"/>
      <c r="O46" s="39"/>
      <c r="P46" s="39"/>
      <c r="Q46" s="14"/>
      <c r="R46" s="34"/>
      <c r="S46" s="39"/>
      <c r="T46" s="39"/>
      <c r="U46" s="39"/>
      <c r="V46" s="14"/>
      <c r="W46" s="34"/>
      <c r="X46" s="39"/>
      <c r="Y46" s="39"/>
      <c r="Z46" s="48"/>
      <c r="AA46" s="14"/>
      <c r="AB46" s="13"/>
    </row>
    <row r="47" spans="1:28" x14ac:dyDescent="0.35">
      <c r="A47" s="44"/>
      <c r="B47" s="44"/>
      <c r="C47" s="13"/>
      <c r="D47" s="13"/>
      <c r="E47" s="13"/>
      <c r="F47" s="14"/>
      <c r="G47" s="22"/>
      <c r="H47" s="39"/>
      <c r="I47" s="39"/>
      <c r="J47" s="39"/>
      <c r="K47" s="39"/>
      <c r="L47" s="14"/>
      <c r="M47" s="34"/>
      <c r="N47" s="39"/>
      <c r="O47" s="39"/>
      <c r="P47" s="39"/>
      <c r="Q47" s="14"/>
      <c r="R47" s="34"/>
      <c r="S47" s="39"/>
      <c r="T47" s="39"/>
      <c r="U47" s="39"/>
      <c r="V47" s="14"/>
      <c r="W47" s="34"/>
      <c r="X47" s="39"/>
      <c r="Y47" s="39"/>
      <c r="Z47" s="48"/>
      <c r="AA47" s="14"/>
      <c r="AB47" s="13"/>
    </row>
    <row r="48" spans="1:28" x14ac:dyDescent="0.35">
      <c r="A48" s="44"/>
      <c r="B48" s="44"/>
      <c r="C48" s="13"/>
      <c r="D48" s="13"/>
      <c r="E48" s="13"/>
      <c r="F48" s="14"/>
      <c r="G48" s="22"/>
      <c r="H48" s="39"/>
      <c r="I48" s="39"/>
      <c r="J48" s="39"/>
      <c r="K48" s="39"/>
      <c r="L48" s="14"/>
      <c r="M48" s="34"/>
      <c r="N48" s="39"/>
      <c r="O48" s="39"/>
      <c r="P48" s="39"/>
      <c r="Q48" s="14"/>
      <c r="R48" s="34"/>
      <c r="S48" s="39"/>
      <c r="T48" s="39"/>
      <c r="U48" s="39"/>
      <c r="V48" s="14"/>
      <c r="W48" s="34"/>
      <c r="X48" s="39"/>
      <c r="Y48" s="39"/>
      <c r="Z48" s="48"/>
      <c r="AA48" s="14"/>
      <c r="AB48" s="13"/>
    </row>
    <row r="49" spans="1:28" x14ac:dyDescent="0.35">
      <c r="A49" s="44"/>
      <c r="B49" s="44"/>
      <c r="C49" s="13"/>
      <c r="D49" s="13"/>
      <c r="E49" s="13"/>
      <c r="F49" s="14"/>
      <c r="G49" s="22"/>
      <c r="H49" s="39"/>
      <c r="I49" s="39"/>
      <c r="J49" s="39"/>
      <c r="K49" s="39"/>
      <c r="L49" s="14"/>
      <c r="M49" s="34"/>
      <c r="N49" s="39"/>
      <c r="O49" s="39"/>
      <c r="P49" s="39"/>
      <c r="Q49" s="14"/>
      <c r="R49" s="34"/>
      <c r="S49" s="39"/>
      <c r="T49" s="39"/>
      <c r="U49" s="39"/>
      <c r="V49" s="14"/>
      <c r="W49" s="34"/>
      <c r="X49" s="39"/>
      <c r="Y49" s="39"/>
      <c r="Z49" s="48"/>
      <c r="AA49" s="14"/>
      <c r="AB49" s="13"/>
    </row>
    <row r="50" spans="1:28" x14ac:dyDescent="0.35">
      <c r="A50" s="44"/>
      <c r="B50" s="44"/>
      <c r="C50" s="13"/>
      <c r="D50" s="13"/>
      <c r="E50" s="13"/>
      <c r="F50" s="14"/>
      <c r="G50" s="22"/>
      <c r="H50" s="39"/>
      <c r="I50" s="39"/>
      <c r="J50" s="39"/>
      <c r="K50" s="39"/>
      <c r="L50" s="14"/>
      <c r="M50" s="34"/>
      <c r="N50" s="39"/>
      <c r="O50" s="39"/>
      <c r="P50" s="39"/>
      <c r="Q50" s="14"/>
      <c r="R50" s="34"/>
      <c r="S50" s="39"/>
      <c r="T50" s="39"/>
      <c r="U50" s="39"/>
      <c r="V50" s="14"/>
      <c r="W50" s="34"/>
      <c r="X50" s="39"/>
      <c r="Y50" s="39"/>
      <c r="Z50" s="48"/>
      <c r="AA50" s="14"/>
      <c r="AB50" s="13"/>
    </row>
    <row r="51" spans="1:28" x14ac:dyDescent="0.35">
      <c r="A51" s="44"/>
      <c r="B51" s="44"/>
      <c r="C51" s="13"/>
      <c r="D51" s="13"/>
      <c r="E51" s="13"/>
      <c r="F51" s="14"/>
      <c r="G51" s="22"/>
      <c r="H51" s="39"/>
      <c r="I51" s="39"/>
      <c r="J51" s="39"/>
      <c r="K51" s="39"/>
      <c r="L51" s="14"/>
      <c r="M51" s="34"/>
      <c r="N51" s="39"/>
      <c r="O51" s="39"/>
      <c r="P51" s="39"/>
      <c r="Q51" s="14"/>
      <c r="R51" s="34"/>
      <c r="S51" s="39"/>
      <c r="T51" s="39"/>
      <c r="U51" s="39"/>
      <c r="V51" s="14"/>
      <c r="W51" s="34"/>
      <c r="X51" s="39"/>
      <c r="Y51" s="39"/>
      <c r="Z51" s="48"/>
      <c r="AA51" s="14"/>
      <c r="AB51" s="13"/>
    </row>
    <row r="52" spans="1:28" x14ac:dyDescent="0.35">
      <c r="A52" s="44"/>
      <c r="B52" s="44"/>
      <c r="C52" s="13"/>
      <c r="D52" s="13"/>
      <c r="E52" s="13"/>
      <c r="F52" s="14"/>
      <c r="G52" s="22"/>
      <c r="H52" s="39"/>
      <c r="I52" s="39"/>
      <c r="J52" s="39"/>
      <c r="K52" s="39"/>
      <c r="L52" s="14"/>
      <c r="M52" s="34"/>
      <c r="N52" s="39"/>
      <c r="O52" s="39"/>
      <c r="P52" s="39"/>
      <c r="Q52" s="14"/>
      <c r="R52" s="34"/>
      <c r="S52" s="39"/>
      <c r="T52" s="39"/>
      <c r="U52" s="39"/>
      <c r="V52" s="14"/>
      <c r="W52" s="34"/>
      <c r="X52" s="39"/>
      <c r="Y52" s="39"/>
      <c r="Z52" s="48"/>
      <c r="AA52" s="14"/>
      <c r="AB52" s="13"/>
    </row>
    <row r="53" spans="1:28" x14ac:dyDescent="0.35">
      <c r="A53" s="44"/>
      <c r="B53" s="44"/>
      <c r="C53" s="13"/>
      <c r="D53" s="13"/>
      <c r="E53" s="13"/>
      <c r="F53" s="14"/>
      <c r="G53" s="22"/>
      <c r="H53" s="39"/>
      <c r="I53" s="39"/>
      <c r="J53" s="39"/>
      <c r="K53" s="39"/>
      <c r="L53" s="14"/>
      <c r="M53" s="34"/>
      <c r="N53" s="39"/>
      <c r="O53" s="39"/>
      <c r="P53" s="39"/>
      <c r="Q53" s="14"/>
      <c r="R53" s="34"/>
      <c r="S53" s="39"/>
      <c r="T53" s="39"/>
      <c r="U53" s="39"/>
      <c r="V53" s="14"/>
      <c r="W53" s="34"/>
      <c r="X53" s="39"/>
      <c r="Y53" s="39"/>
      <c r="Z53" s="48"/>
      <c r="AA53" s="14"/>
      <c r="AB53" s="13"/>
    </row>
    <row r="54" spans="1:28" x14ac:dyDescent="0.35">
      <c r="A54" s="44"/>
      <c r="B54" s="44"/>
      <c r="C54" s="13"/>
      <c r="D54" s="13"/>
      <c r="E54" s="13"/>
      <c r="F54" s="14"/>
      <c r="G54" s="22"/>
      <c r="H54" s="39"/>
      <c r="I54" s="39"/>
      <c r="J54" s="39"/>
      <c r="K54" s="39"/>
      <c r="L54" s="14"/>
      <c r="M54" s="34"/>
      <c r="N54" s="39"/>
      <c r="O54" s="39"/>
      <c r="P54" s="39"/>
      <c r="Q54" s="14"/>
      <c r="R54" s="34"/>
      <c r="S54" s="39"/>
      <c r="T54" s="39"/>
      <c r="U54" s="39"/>
      <c r="V54" s="14"/>
      <c r="W54" s="34"/>
      <c r="X54" s="39"/>
      <c r="Y54" s="39"/>
      <c r="Z54" s="48"/>
      <c r="AA54" s="14"/>
      <c r="AB54" s="13"/>
    </row>
    <row r="55" spans="1:28" x14ac:dyDescent="0.35">
      <c r="A55" s="44"/>
      <c r="B55" s="44"/>
      <c r="C55" s="13"/>
      <c r="D55" s="13"/>
      <c r="E55" s="13"/>
      <c r="F55" s="14"/>
      <c r="G55" s="22"/>
      <c r="H55" s="39"/>
      <c r="I55" s="39"/>
      <c r="J55" s="39"/>
      <c r="K55" s="39"/>
      <c r="L55" s="14"/>
      <c r="M55" s="34"/>
      <c r="N55" s="39"/>
      <c r="O55" s="39"/>
      <c r="P55" s="39"/>
      <c r="Q55" s="14"/>
      <c r="R55" s="34"/>
      <c r="S55" s="39"/>
      <c r="T55" s="39"/>
      <c r="U55" s="39"/>
      <c r="V55" s="14"/>
      <c r="W55" s="34"/>
      <c r="X55" s="39"/>
      <c r="Y55" s="39"/>
      <c r="Z55" s="48"/>
      <c r="AA55" s="14"/>
      <c r="AB55" s="13"/>
    </row>
    <row r="56" spans="1:28" x14ac:dyDescent="0.35">
      <c r="A56" s="44"/>
      <c r="B56" s="44"/>
      <c r="C56" s="13"/>
      <c r="D56" s="13"/>
      <c r="E56" s="13"/>
      <c r="F56" s="14"/>
      <c r="G56" s="22"/>
      <c r="H56" s="39"/>
      <c r="I56" s="39"/>
      <c r="J56" s="39"/>
      <c r="K56" s="39"/>
      <c r="L56" s="14"/>
      <c r="M56" s="34"/>
      <c r="N56" s="39"/>
      <c r="O56" s="39"/>
      <c r="P56" s="39"/>
      <c r="Q56" s="14"/>
      <c r="R56" s="34"/>
      <c r="S56" s="39"/>
      <c r="T56" s="39"/>
      <c r="U56" s="39"/>
      <c r="V56" s="14"/>
      <c r="W56" s="34"/>
      <c r="X56" s="39"/>
      <c r="Y56" s="39"/>
      <c r="Z56" s="48"/>
      <c r="AA56" s="14"/>
      <c r="AB56" s="13"/>
    </row>
    <row r="57" spans="1:28" x14ac:dyDescent="0.35">
      <c r="A57" s="44"/>
      <c r="B57" s="44"/>
      <c r="C57" s="13"/>
      <c r="D57" s="13"/>
      <c r="E57" s="13"/>
      <c r="F57" s="14"/>
      <c r="G57" s="22"/>
      <c r="H57" s="39"/>
      <c r="I57" s="39"/>
      <c r="J57" s="39"/>
      <c r="K57" s="39"/>
      <c r="L57" s="14"/>
      <c r="M57" s="34"/>
      <c r="N57" s="39"/>
      <c r="O57" s="39"/>
      <c r="P57" s="39"/>
      <c r="Q57" s="14"/>
      <c r="R57" s="34"/>
      <c r="S57" s="39"/>
      <c r="T57" s="39"/>
      <c r="U57" s="39"/>
      <c r="V57" s="14"/>
      <c r="W57" s="34"/>
      <c r="X57" s="39"/>
      <c r="Y57" s="39"/>
      <c r="Z57" s="48"/>
      <c r="AA57" s="14"/>
      <c r="AB57" s="13"/>
    </row>
    <row r="58" spans="1:28" x14ac:dyDescent="0.35">
      <c r="A58" s="44"/>
      <c r="B58" s="44"/>
      <c r="C58" s="13"/>
      <c r="D58" s="13"/>
      <c r="E58" s="13"/>
      <c r="F58" s="14"/>
      <c r="G58" s="22"/>
      <c r="H58" s="39"/>
      <c r="I58" s="39"/>
      <c r="J58" s="39"/>
      <c r="K58" s="39"/>
      <c r="L58" s="14"/>
      <c r="M58" s="34"/>
      <c r="N58" s="39"/>
      <c r="O58" s="39"/>
      <c r="P58" s="39"/>
      <c r="Q58" s="14"/>
      <c r="R58" s="34"/>
      <c r="S58" s="39"/>
      <c r="T58" s="39"/>
      <c r="U58" s="39"/>
      <c r="V58" s="14"/>
      <c r="W58" s="34"/>
      <c r="X58" s="39"/>
      <c r="Y58" s="39"/>
      <c r="Z58" s="48"/>
      <c r="AA58" s="14"/>
      <c r="AB58" s="13"/>
    </row>
    <row r="59" spans="1:28" x14ac:dyDescent="0.35">
      <c r="A59" s="44"/>
      <c r="B59" s="44"/>
      <c r="C59" s="13"/>
      <c r="D59" s="13"/>
      <c r="E59" s="13"/>
      <c r="F59" s="14"/>
      <c r="G59" s="22"/>
      <c r="H59" s="39"/>
      <c r="I59" s="39"/>
      <c r="J59" s="39"/>
      <c r="K59" s="39"/>
      <c r="L59" s="14"/>
      <c r="M59" s="34"/>
      <c r="N59" s="39"/>
      <c r="O59" s="39"/>
      <c r="P59" s="39"/>
      <c r="Q59" s="14"/>
      <c r="R59" s="34"/>
      <c r="S59" s="39"/>
      <c r="T59" s="39"/>
      <c r="U59" s="39"/>
      <c r="V59" s="14"/>
      <c r="W59" s="34"/>
      <c r="X59" s="39"/>
      <c r="Y59" s="39"/>
      <c r="Z59" s="48"/>
      <c r="AA59" s="14"/>
      <c r="AB59" s="13"/>
    </row>
    <row r="60" spans="1:28" x14ac:dyDescent="0.35">
      <c r="A60" s="44"/>
      <c r="B60" s="44"/>
      <c r="C60" s="13"/>
      <c r="D60" s="13"/>
      <c r="E60" s="13"/>
      <c r="F60" s="14"/>
      <c r="G60" s="22"/>
      <c r="H60" s="39"/>
      <c r="I60" s="39"/>
      <c r="J60" s="39"/>
      <c r="K60" s="39"/>
      <c r="L60" s="14"/>
      <c r="M60" s="34"/>
      <c r="N60" s="39"/>
      <c r="O60" s="39"/>
      <c r="P60" s="39"/>
      <c r="Q60" s="14"/>
      <c r="R60" s="34"/>
      <c r="S60" s="39"/>
      <c r="T60" s="39"/>
      <c r="U60" s="39"/>
      <c r="V60" s="14"/>
      <c r="W60" s="34"/>
      <c r="X60" s="39"/>
      <c r="Y60" s="39"/>
      <c r="Z60" s="48"/>
      <c r="AA60" s="14"/>
      <c r="AB60" s="13"/>
    </row>
    <row r="61" spans="1:28" x14ac:dyDescent="0.35">
      <c r="A61" s="44"/>
      <c r="B61" s="44"/>
      <c r="C61" s="13"/>
      <c r="D61" s="13"/>
      <c r="E61" s="13"/>
      <c r="F61" s="14"/>
      <c r="G61" s="22"/>
      <c r="H61" s="39"/>
      <c r="I61" s="39"/>
      <c r="J61" s="39"/>
      <c r="K61" s="39"/>
      <c r="L61" s="14"/>
      <c r="M61" s="34"/>
      <c r="N61" s="39"/>
      <c r="O61" s="39"/>
      <c r="P61" s="39"/>
      <c r="Q61" s="14"/>
      <c r="R61" s="34"/>
      <c r="S61" s="39"/>
      <c r="T61" s="39"/>
      <c r="U61" s="39"/>
      <c r="V61" s="14"/>
      <c r="W61" s="34"/>
      <c r="X61" s="39"/>
      <c r="Y61" s="39"/>
      <c r="Z61" s="48"/>
      <c r="AA61" s="14"/>
      <c r="AB61" s="13"/>
    </row>
    <row r="62" spans="1:28" x14ac:dyDescent="0.35">
      <c r="A62" s="44"/>
      <c r="B62" s="44"/>
      <c r="C62" s="13"/>
      <c r="D62" s="13"/>
      <c r="E62" s="13"/>
      <c r="F62" s="14"/>
      <c r="G62" s="22"/>
      <c r="H62" s="39"/>
      <c r="I62" s="39"/>
      <c r="J62" s="39"/>
      <c r="K62" s="39"/>
      <c r="L62" s="14"/>
      <c r="M62" s="34"/>
      <c r="N62" s="39"/>
      <c r="O62" s="39"/>
      <c r="P62" s="39"/>
      <c r="Q62" s="14"/>
      <c r="R62" s="34"/>
      <c r="S62" s="39"/>
      <c r="T62" s="39"/>
      <c r="U62" s="39"/>
      <c r="V62" s="14"/>
      <c r="W62" s="34"/>
      <c r="X62" s="39"/>
      <c r="Y62" s="39"/>
      <c r="Z62" s="48"/>
      <c r="AA62" s="14"/>
      <c r="AB62" s="13"/>
    </row>
    <row r="63" spans="1:28" x14ac:dyDescent="0.35">
      <c r="A63" s="44"/>
      <c r="B63" s="44"/>
      <c r="C63" s="13"/>
      <c r="D63" s="13"/>
      <c r="E63" s="13"/>
      <c r="F63" s="14"/>
      <c r="G63" s="22"/>
      <c r="H63" s="39"/>
      <c r="I63" s="39"/>
      <c r="J63" s="39"/>
      <c r="K63" s="39"/>
      <c r="L63" s="14"/>
      <c r="M63" s="34"/>
      <c r="N63" s="39"/>
      <c r="O63" s="39"/>
      <c r="P63" s="39"/>
      <c r="Q63" s="14"/>
      <c r="R63" s="34"/>
      <c r="S63" s="39"/>
      <c r="T63" s="39"/>
      <c r="U63" s="39"/>
      <c r="V63" s="14"/>
      <c r="W63" s="34"/>
      <c r="X63" s="39"/>
      <c r="Y63" s="39"/>
      <c r="Z63" s="48"/>
      <c r="AA63" s="14"/>
      <c r="AB63" s="13"/>
    </row>
    <row r="64" spans="1:28" x14ac:dyDescent="0.35">
      <c r="A64" s="44"/>
      <c r="B64" s="44"/>
      <c r="C64" s="13"/>
      <c r="D64" s="13"/>
      <c r="E64" s="13"/>
      <c r="F64" s="14"/>
      <c r="G64" s="22"/>
      <c r="H64" s="39"/>
      <c r="I64" s="39"/>
      <c r="J64" s="39"/>
      <c r="K64" s="39"/>
      <c r="L64" s="14"/>
      <c r="M64" s="34"/>
      <c r="N64" s="39"/>
      <c r="O64" s="39"/>
      <c r="P64" s="39"/>
      <c r="Q64" s="14"/>
      <c r="R64" s="34"/>
      <c r="S64" s="39"/>
      <c r="T64" s="39"/>
      <c r="U64" s="39"/>
      <c r="V64" s="14"/>
      <c r="W64" s="34"/>
      <c r="X64" s="39"/>
      <c r="Y64" s="39"/>
      <c r="Z64" s="48"/>
      <c r="AA64" s="14"/>
      <c r="AB64" s="13"/>
    </row>
    <row r="65" spans="1:28" x14ac:dyDescent="0.35">
      <c r="A65" s="44"/>
      <c r="B65" s="44"/>
      <c r="C65" s="13"/>
      <c r="D65" s="13"/>
      <c r="E65" s="13"/>
      <c r="F65" s="14"/>
      <c r="G65" s="22"/>
      <c r="H65" s="39"/>
      <c r="I65" s="39"/>
      <c r="J65" s="39"/>
      <c r="K65" s="39"/>
      <c r="L65" s="14"/>
      <c r="M65" s="34"/>
      <c r="N65" s="39"/>
      <c r="O65" s="39"/>
      <c r="P65" s="39"/>
      <c r="Q65" s="14"/>
      <c r="R65" s="34"/>
      <c r="S65" s="39"/>
      <c r="T65" s="39"/>
      <c r="U65" s="39"/>
      <c r="V65" s="14"/>
      <c r="W65" s="34"/>
      <c r="X65" s="39"/>
      <c r="Y65" s="39"/>
      <c r="Z65" s="48"/>
      <c r="AA65" s="14"/>
      <c r="AB65" s="13"/>
    </row>
    <row r="66" spans="1:28" x14ac:dyDescent="0.35">
      <c r="A66" s="44"/>
      <c r="B66" s="44"/>
      <c r="C66" s="13"/>
      <c r="D66" s="13"/>
      <c r="E66" s="13"/>
      <c r="F66" s="14"/>
      <c r="G66" s="22"/>
      <c r="H66" s="39"/>
      <c r="I66" s="39"/>
      <c r="J66" s="39"/>
      <c r="K66" s="39"/>
      <c r="L66" s="14"/>
      <c r="M66" s="34"/>
      <c r="N66" s="39"/>
      <c r="O66" s="39"/>
      <c r="P66" s="39"/>
      <c r="Q66" s="14"/>
      <c r="R66" s="34"/>
      <c r="S66" s="39"/>
      <c r="T66" s="39"/>
      <c r="U66" s="39"/>
      <c r="V66" s="14"/>
      <c r="W66" s="34"/>
      <c r="X66" s="39"/>
      <c r="Y66" s="39"/>
      <c r="Z66" s="48"/>
      <c r="AA66" s="14"/>
      <c r="AB66" s="13"/>
    </row>
    <row r="67" spans="1:28" x14ac:dyDescent="0.35">
      <c r="A67" s="44"/>
      <c r="B67" s="44"/>
      <c r="C67" s="13"/>
      <c r="D67" s="13"/>
      <c r="E67" s="13"/>
      <c r="F67" s="14"/>
      <c r="G67" s="22"/>
      <c r="H67" s="39"/>
      <c r="I67" s="39"/>
      <c r="J67" s="39"/>
      <c r="K67" s="39"/>
      <c r="L67" s="14"/>
      <c r="M67" s="34"/>
      <c r="N67" s="39"/>
      <c r="O67" s="39"/>
      <c r="P67" s="39"/>
      <c r="Q67" s="14"/>
      <c r="R67" s="34"/>
      <c r="S67" s="39"/>
      <c r="T67" s="39"/>
      <c r="U67" s="39"/>
      <c r="V67" s="14"/>
      <c r="W67" s="34"/>
      <c r="X67" s="39"/>
      <c r="Y67" s="39"/>
      <c r="Z67" s="48"/>
      <c r="AA67" s="14"/>
      <c r="AB67" s="13"/>
    </row>
    <row r="68" spans="1:28" x14ac:dyDescent="0.35">
      <c r="A68" s="44"/>
      <c r="B68" s="44"/>
      <c r="C68" s="13"/>
      <c r="D68" s="13"/>
      <c r="E68" s="13"/>
      <c r="F68" s="14"/>
      <c r="G68" s="22"/>
      <c r="H68" s="39"/>
      <c r="I68" s="39"/>
      <c r="J68" s="39"/>
      <c r="K68" s="39"/>
      <c r="L68" s="14"/>
      <c r="M68" s="34"/>
      <c r="N68" s="39"/>
      <c r="O68" s="39"/>
      <c r="P68" s="39"/>
      <c r="Q68" s="14"/>
      <c r="R68" s="34"/>
      <c r="S68" s="39"/>
      <c r="T68" s="39"/>
      <c r="U68" s="39"/>
      <c r="V68" s="14"/>
      <c r="W68" s="34"/>
      <c r="X68" s="39"/>
      <c r="Y68" s="39"/>
      <c r="Z68" s="48"/>
      <c r="AA68" s="14"/>
      <c r="AB68" s="13"/>
    </row>
    <row r="69" spans="1:28" x14ac:dyDescent="0.35">
      <c r="A69" s="44"/>
      <c r="B69" s="44"/>
      <c r="C69" s="13"/>
      <c r="D69" s="13"/>
      <c r="E69" s="13"/>
      <c r="F69" s="14"/>
      <c r="G69" s="22"/>
      <c r="H69" s="39"/>
      <c r="I69" s="39"/>
      <c r="J69" s="39"/>
      <c r="K69" s="39"/>
      <c r="L69" s="14"/>
      <c r="M69" s="34"/>
      <c r="N69" s="39"/>
      <c r="O69" s="39"/>
      <c r="P69" s="39"/>
      <c r="Q69" s="14"/>
      <c r="R69" s="34"/>
      <c r="S69" s="39"/>
      <c r="T69" s="39"/>
      <c r="U69" s="39"/>
      <c r="V69" s="14"/>
      <c r="W69" s="34"/>
      <c r="X69" s="39"/>
      <c r="Y69" s="39"/>
      <c r="Z69" s="48"/>
      <c r="AA69" s="14"/>
      <c r="AB69" s="13"/>
    </row>
    <row r="70" spans="1:28" x14ac:dyDescent="0.35">
      <c r="A70" s="44"/>
      <c r="B70" s="44"/>
      <c r="C70" s="13"/>
      <c r="D70" s="13"/>
      <c r="E70" s="13"/>
      <c r="F70" s="14"/>
      <c r="G70" s="22"/>
      <c r="H70" s="39"/>
      <c r="I70" s="39"/>
      <c r="J70" s="39"/>
      <c r="K70" s="39"/>
      <c r="L70" s="14"/>
      <c r="M70" s="34"/>
      <c r="N70" s="39"/>
      <c r="O70" s="39"/>
      <c r="P70" s="39"/>
      <c r="Q70" s="14"/>
      <c r="R70" s="34"/>
      <c r="S70" s="39"/>
      <c r="T70" s="39"/>
      <c r="U70" s="39"/>
      <c r="V70" s="14"/>
      <c r="W70" s="34"/>
      <c r="X70" s="39"/>
      <c r="Y70" s="39"/>
      <c r="Z70" s="48"/>
      <c r="AA70" s="14"/>
      <c r="AB70" s="13"/>
    </row>
    <row r="71" spans="1:28" x14ac:dyDescent="0.35">
      <c r="A71" s="44"/>
      <c r="B71" s="44"/>
      <c r="C71" s="13"/>
      <c r="D71" s="13"/>
      <c r="E71" s="13"/>
      <c r="F71" s="14"/>
      <c r="G71" s="22"/>
      <c r="H71" s="39"/>
      <c r="I71" s="39"/>
      <c r="J71" s="39"/>
      <c r="K71" s="39"/>
      <c r="L71" s="14"/>
      <c r="M71" s="34"/>
      <c r="N71" s="39"/>
      <c r="O71" s="39"/>
      <c r="P71" s="39"/>
      <c r="Q71" s="14"/>
      <c r="R71" s="34"/>
      <c r="S71" s="39"/>
      <c r="T71" s="39"/>
      <c r="U71" s="39"/>
      <c r="V71" s="14"/>
      <c r="W71" s="34"/>
      <c r="X71" s="39"/>
      <c r="Y71" s="39"/>
      <c r="Z71" s="48"/>
      <c r="AA71" s="14"/>
      <c r="AB71" s="13"/>
    </row>
    <row r="72" spans="1:28" x14ac:dyDescent="0.35">
      <c r="A72" s="44"/>
      <c r="B72" s="44"/>
      <c r="C72" s="13"/>
      <c r="D72" s="13"/>
      <c r="E72" s="13"/>
      <c r="F72" s="14"/>
      <c r="G72" s="22"/>
      <c r="H72" s="39"/>
      <c r="I72" s="39"/>
      <c r="J72" s="39"/>
      <c r="K72" s="39"/>
      <c r="L72" s="14"/>
      <c r="M72" s="34"/>
      <c r="N72" s="39"/>
      <c r="O72" s="39"/>
      <c r="P72" s="39"/>
      <c r="Q72" s="14"/>
      <c r="R72" s="34"/>
      <c r="S72" s="39"/>
      <c r="T72" s="39"/>
      <c r="U72" s="39"/>
      <c r="V72" s="14"/>
      <c r="W72" s="34"/>
      <c r="X72" s="39"/>
      <c r="Y72" s="39"/>
      <c r="Z72" s="48"/>
      <c r="AA72" s="14"/>
      <c r="AB72" s="13"/>
    </row>
    <row r="73" spans="1:28" x14ac:dyDescent="0.35">
      <c r="A73" s="44"/>
      <c r="B73" s="44"/>
      <c r="C73" s="13"/>
      <c r="D73" s="13"/>
      <c r="E73" s="13"/>
      <c r="F73" s="14"/>
      <c r="G73" s="22"/>
      <c r="H73" s="39"/>
      <c r="I73" s="39"/>
      <c r="J73" s="39"/>
      <c r="K73" s="39"/>
      <c r="L73" s="14"/>
      <c r="M73" s="34"/>
      <c r="N73" s="39"/>
      <c r="O73" s="39"/>
      <c r="P73" s="39"/>
      <c r="Q73" s="14"/>
      <c r="R73" s="34"/>
      <c r="S73" s="39"/>
      <c r="T73" s="39"/>
      <c r="U73" s="39"/>
      <c r="V73" s="14"/>
      <c r="W73" s="34"/>
      <c r="X73" s="39"/>
      <c r="Y73" s="39"/>
      <c r="Z73" s="48"/>
      <c r="AA73" s="14"/>
      <c r="AB73" s="13"/>
    </row>
    <row r="74" spans="1:28" x14ac:dyDescent="0.35">
      <c r="A74" s="44"/>
      <c r="B74" s="44"/>
      <c r="C74" s="13"/>
      <c r="D74" s="13"/>
      <c r="E74" s="13"/>
      <c r="F74" s="14"/>
      <c r="G74" s="22"/>
      <c r="H74" s="39"/>
      <c r="I74" s="39"/>
      <c r="J74" s="39"/>
      <c r="K74" s="39"/>
      <c r="L74" s="14"/>
      <c r="M74" s="34"/>
      <c r="N74" s="39"/>
      <c r="O74" s="39"/>
      <c r="P74" s="39"/>
      <c r="Q74" s="14"/>
      <c r="R74" s="34"/>
      <c r="S74" s="39"/>
      <c r="T74" s="39"/>
      <c r="U74" s="39"/>
      <c r="V74" s="14"/>
      <c r="W74" s="34"/>
      <c r="X74" s="39"/>
      <c r="Y74" s="39"/>
      <c r="Z74" s="48"/>
      <c r="AA74" s="14"/>
      <c r="AB74" s="13"/>
    </row>
    <row r="75" spans="1:28" x14ac:dyDescent="0.35">
      <c r="A75" s="44"/>
      <c r="B75" s="44"/>
      <c r="C75" s="13"/>
      <c r="D75" s="13"/>
      <c r="E75" s="13"/>
      <c r="F75" s="14"/>
      <c r="G75" s="22"/>
      <c r="H75" s="39"/>
      <c r="I75" s="39"/>
      <c r="J75" s="39"/>
      <c r="K75" s="39"/>
      <c r="L75" s="14"/>
      <c r="M75" s="34"/>
      <c r="N75" s="39"/>
      <c r="O75" s="39"/>
      <c r="P75" s="39"/>
      <c r="Q75" s="14"/>
      <c r="R75" s="34"/>
      <c r="S75" s="39"/>
      <c r="T75" s="39"/>
      <c r="U75" s="39"/>
      <c r="V75" s="14"/>
      <c r="W75" s="34"/>
      <c r="X75" s="39"/>
      <c r="Y75" s="39"/>
      <c r="Z75" s="48"/>
      <c r="AA75" s="14"/>
      <c r="AB75" s="13"/>
    </row>
    <row r="76" spans="1:28" x14ac:dyDescent="0.35">
      <c r="A76" s="44"/>
      <c r="B76" s="44"/>
      <c r="C76" s="13"/>
      <c r="D76" s="13"/>
      <c r="E76" s="13"/>
      <c r="F76" s="14"/>
      <c r="G76" s="22"/>
      <c r="H76" s="39"/>
      <c r="I76" s="39"/>
      <c r="J76" s="39"/>
      <c r="K76" s="39"/>
      <c r="L76" s="14"/>
      <c r="M76" s="34"/>
      <c r="N76" s="39"/>
      <c r="O76" s="39"/>
      <c r="P76" s="39"/>
      <c r="Q76" s="14"/>
      <c r="R76" s="34"/>
      <c r="S76" s="39"/>
      <c r="T76" s="39"/>
      <c r="U76" s="39"/>
      <c r="V76" s="14"/>
      <c r="W76" s="34"/>
      <c r="X76" s="39"/>
      <c r="Y76" s="39"/>
      <c r="Z76" s="48"/>
      <c r="AA76" s="14"/>
      <c r="AB76" s="13"/>
    </row>
    <row r="77" spans="1:28" x14ac:dyDescent="0.35">
      <c r="A77" s="44"/>
      <c r="B77" s="44"/>
      <c r="C77" s="13"/>
      <c r="D77" s="13"/>
      <c r="E77" s="13"/>
      <c r="F77" s="14"/>
      <c r="G77" s="22"/>
      <c r="H77" s="39"/>
      <c r="I77" s="39"/>
      <c r="J77" s="39"/>
      <c r="K77" s="39"/>
      <c r="L77" s="14"/>
      <c r="M77" s="34"/>
      <c r="N77" s="39"/>
      <c r="O77" s="39"/>
      <c r="P77" s="39"/>
      <c r="Q77" s="14"/>
      <c r="R77" s="34"/>
      <c r="S77" s="39"/>
      <c r="T77" s="39"/>
      <c r="U77" s="39"/>
      <c r="V77" s="14"/>
      <c r="W77" s="34"/>
      <c r="X77" s="39"/>
      <c r="Y77" s="39"/>
      <c r="Z77" s="48"/>
      <c r="AA77" s="14"/>
      <c r="AB77" s="13"/>
    </row>
    <row r="78" spans="1:28" x14ac:dyDescent="0.35">
      <c r="A78" s="44"/>
      <c r="B78" s="44"/>
      <c r="C78" s="13"/>
      <c r="D78" s="13"/>
      <c r="E78" s="13"/>
      <c r="F78" s="14"/>
      <c r="G78" s="22"/>
      <c r="H78" s="39"/>
      <c r="I78" s="39"/>
      <c r="J78" s="39"/>
      <c r="K78" s="39"/>
      <c r="L78" s="14"/>
      <c r="M78" s="34"/>
      <c r="N78" s="39"/>
      <c r="O78" s="39"/>
      <c r="P78" s="39"/>
      <c r="Q78" s="14"/>
      <c r="R78" s="34"/>
      <c r="S78" s="39"/>
      <c r="T78" s="39"/>
      <c r="U78" s="39"/>
      <c r="V78" s="14"/>
      <c r="W78" s="34"/>
      <c r="X78" s="39"/>
      <c r="Y78" s="39"/>
      <c r="Z78" s="48"/>
      <c r="AA78" s="14"/>
      <c r="AB78" s="13"/>
    </row>
    <row r="79" spans="1:28" x14ac:dyDescent="0.35">
      <c r="A79" s="44"/>
      <c r="B79" s="44"/>
      <c r="C79" s="13"/>
      <c r="D79" s="13"/>
      <c r="E79" s="13"/>
      <c r="F79" s="15"/>
      <c r="G79" s="16"/>
      <c r="H79" s="39"/>
      <c r="I79" s="39"/>
      <c r="J79" s="39"/>
      <c r="K79" s="39"/>
      <c r="L79" s="15"/>
      <c r="M79" s="17"/>
      <c r="N79" s="39"/>
      <c r="O79" s="39"/>
      <c r="P79" s="39"/>
      <c r="Q79" s="15"/>
      <c r="R79" s="17"/>
      <c r="S79" s="39"/>
      <c r="T79" s="39"/>
      <c r="U79" s="39"/>
      <c r="V79" s="15"/>
      <c r="W79" s="17"/>
      <c r="X79" s="39"/>
      <c r="Y79" s="39"/>
      <c r="Z79" s="48"/>
      <c r="AA79" s="15"/>
      <c r="AB79" s="17"/>
    </row>
    <row r="80" spans="1:28" x14ac:dyDescent="0.35">
      <c r="A80" s="44"/>
      <c r="B80" s="44"/>
      <c r="C80" s="13"/>
      <c r="D80" s="13"/>
      <c r="E80" s="13"/>
      <c r="F80" s="15"/>
      <c r="G80" s="16"/>
      <c r="H80" s="39"/>
      <c r="I80" s="39"/>
      <c r="J80" s="39"/>
      <c r="K80" s="39"/>
      <c r="L80" s="15"/>
      <c r="M80" s="17"/>
      <c r="N80" s="39"/>
      <c r="O80" s="39"/>
      <c r="P80" s="39"/>
      <c r="Q80" s="15"/>
      <c r="R80" s="17"/>
      <c r="S80" s="39"/>
      <c r="T80" s="39"/>
      <c r="U80" s="39"/>
      <c r="V80" s="15"/>
      <c r="W80" s="17"/>
      <c r="X80" s="39"/>
      <c r="Y80" s="39"/>
      <c r="Z80" s="48"/>
      <c r="AA80" s="15"/>
      <c r="AB80" s="17"/>
    </row>
    <row r="81" spans="1:28" x14ac:dyDescent="0.35">
      <c r="A81" s="44"/>
      <c r="B81" s="44"/>
      <c r="C81" s="13"/>
      <c r="D81" s="13"/>
      <c r="E81" s="13"/>
      <c r="F81" s="15"/>
      <c r="G81" s="16"/>
      <c r="H81" s="39"/>
      <c r="I81" s="39"/>
      <c r="J81" s="39"/>
      <c r="K81" s="39"/>
      <c r="L81" s="15"/>
      <c r="M81" s="17"/>
      <c r="N81" s="39"/>
      <c r="O81" s="39"/>
      <c r="P81" s="39"/>
      <c r="Q81" s="15"/>
      <c r="R81" s="17"/>
      <c r="S81" s="39"/>
      <c r="T81" s="39"/>
      <c r="U81" s="39"/>
      <c r="V81" s="15"/>
      <c r="W81" s="17"/>
      <c r="X81" s="39"/>
      <c r="Y81" s="39"/>
      <c r="Z81" s="48"/>
      <c r="AA81" s="15"/>
      <c r="AB81" s="17"/>
    </row>
    <row r="82" spans="1:28" x14ac:dyDescent="0.35">
      <c r="A82" s="44"/>
      <c r="B82" s="44"/>
      <c r="C82" s="13"/>
      <c r="D82" s="13"/>
      <c r="E82" s="13"/>
      <c r="F82" s="15"/>
      <c r="G82" s="16"/>
      <c r="H82" s="39"/>
      <c r="I82" s="39"/>
      <c r="J82" s="39"/>
      <c r="K82" s="39"/>
      <c r="L82" s="15"/>
      <c r="M82" s="17"/>
      <c r="N82" s="39"/>
      <c r="O82" s="39"/>
      <c r="P82" s="39"/>
      <c r="Q82" s="15"/>
      <c r="R82" s="17"/>
      <c r="S82" s="39"/>
      <c r="T82" s="39"/>
      <c r="U82" s="39"/>
      <c r="V82" s="15"/>
      <c r="W82" s="17"/>
      <c r="X82" s="39"/>
      <c r="Y82" s="39"/>
      <c r="Z82" s="48"/>
      <c r="AA82" s="15"/>
      <c r="AB82" s="17"/>
    </row>
    <row r="83" spans="1:28" x14ac:dyDescent="0.35">
      <c r="A83" s="44"/>
      <c r="B83" s="44"/>
      <c r="C83" s="13"/>
      <c r="D83" s="13"/>
      <c r="E83" s="13"/>
      <c r="F83" s="15"/>
      <c r="G83" s="16"/>
      <c r="H83" s="39"/>
      <c r="I83" s="39"/>
      <c r="J83" s="39"/>
      <c r="K83" s="39"/>
      <c r="L83" s="15"/>
      <c r="M83" s="17"/>
      <c r="N83" s="39"/>
      <c r="O83" s="39"/>
      <c r="P83" s="39"/>
      <c r="Q83" s="15"/>
      <c r="R83" s="17"/>
      <c r="S83" s="39"/>
      <c r="T83" s="39"/>
      <c r="U83" s="39"/>
      <c r="V83" s="15"/>
      <c r="W83" s="17"/>
      <c r="X83" s="39"/>
      <c r="Y83" s="39"/>
      <c r="Z83" s="48"/>
      <c r="AA83" s="15"/>
      <c r="AB83" s="17"/>
    </row>
    <row r="84" spans="1:28" x14ac:dyDescent="0.35">
      <c r="A84" s="44"/>
      <c r="B84" s="44"/>
      <c r="C84" s="13"/>
      <c r="D84" s="13"/>
      <c r="E84" s="13"/>
      <c r="F84" s="15"/>
      <c r="G84" s="16"/>
      <c r="H84" s="39"/>
      <c r="I84" s="39"/>
      <c r="J84" s="39"/>
      <c r="K84" s="39"/>
      <c r="L84" s="15"/>
      <c r="M84" s="17"/>
      <c r="N84" s="39"/>
      <c r="O84" s="39"/>
      <c r="P84" s="39"/>
      <c r="Q84" s="15"/>
      <c r="R84" s="17"/>
      <c r="S84" s="39"/>
      <c r="T84" s="39"/>
      <c r="U84" s="39"/>
      <c r="V84" s="15"/>
      <c r="W84" s="17"/>
      <c r="X84" s="39"/>
      <c r="Y84" s="39"/>
      <c r="Z84" s="48"/>
      <c r="AA84" s="15"/>
      <c r="AB84" s="17"/>
    </row>
    <row r="85" spans="1:28" x14ac:dyDescent="0.35">
      <c r="A85" s="44"/>
      <c r="B85" s="44"/>
      <c r="C85" s="13"/>
      <c r="D85" s="13"/>
      <c r="E85" s="13"/>
      <c r="F85" s="15"/>
      <c r="G85" s="16"/>
      <c r="H85" s="39"/>
      <c r="I85" s="39"/>
      <c r="J85" s="39"/>
      <c r="K85" s="39"/>
      <c r="L85" s="15"/>
      <c r="M85" s="17"/>
      <c r="N85" s="39"/>
      <c r="O85" s="39"/>
      <c r="P85" s="39"/>
      <c r="Q85" s="15"/>
      <c r="R85" s="17"/>
      <c r="S85" s="39"/>
      <c r="T85" s="39"/>
      <c r="U85" s="39"/>
      <c r="V85" s="15"/>
      <c r="W85" s="17"/>
      <c r="X85" s="39"/>
      <c r="Y85" s="39"/>
      <c r="Z85" s="48"/>
      <c r="AA85" s="15"/>
      <c r="AB85" s="17"/>
    </row>
    <row r="86" spans="1:28" x14ac:dyDescent="0.35">
      <c r="A86" s="44"/>
      <c r="B86" s="44"/>
      <c r="C86" s="13"/>
      <c r="D86" s="13"/>
      <c r="E86" s="13"/>
      <c r="F86" s="15"/>
      <c r="G86" s="16"/>
      <c r="H86" s="39"/>
      <c r="I86" s="39"/>
      <c r="J86" s="39"/>
      <c r="K86" s="39"/>
      <c r="L86" s="15"/>
      <c r="M86" s="17"/>
      <c r="N86" s="39"/>
      <c r="O86" s="39"/>
      <c r="P86" s="39"/>
      <c r="Q86" s="15"/>
      <c r="R86" s="17"/>
      <c r="S86" s="39"/>
      <c r="T86" s="39"/>
      <c r="U86" s="39"/>
      <c r="V86" s="15"/>
      <c r="W86" s="17"/>
      <c r="X86" s="39"/>
      <c r="Y86" s="39"/>
      <c r="Z86" s="48"/>
      <c r="AA86" s="15"/>
      <c r="AB86" s="17"/>
    </row>
    <row r="87" spans="1:28" x14ac:dyDescent="0.35">
      <c r="A87" s="44"/>
      <c r="B87" s="44"/>
      <c r="C87" s="13"/>
      <c r="D87" s="13"/>
      <c r="E87" s="13"/>
      <c r="F87" s="15"/>
      <c r="G87" s="16"/>
      <c r="H87" s="39"/>
      <c r="I87" s="39"/>
      <c r="J87" s="39"/>
      <c r="K87" s="39"/>
      <c r="L87" s="15"/>
      <c r="M87" s="17"/>
      <c r="N87" s="39"/>
      <c r="O87" s="39"/>
      <c r="P87" s="39"/>
      <c r="Q87" s="15"/>
      <c r="R87" s="17"/>
      <c r="S87" s="39"/>
      <c r="T87" s="39"/>
      <c r="U87" s="39"/>
      <c r="V87" s="15"/>
      <c r="W87" s="17"/>
      <c r="X87" s="39"/>
      <c r="Y87" s="39"/>
      <c r="Z87" s="48"/>
      <c r="AA87" s="15"/>
      <c r="AB87" s="17"/>
    </row>
    <row r="88" spans="1:28" x14ac:dyDescent="0.35">
      <c r="A88" s="44"/>
      <c r="B88" s="44"/>
      <c r="C88" s="13"/>
      <c r="D88" s="13"/>
      <c r="E88" s="13"/>
      <c r="F88" s="15"/>
      <c r="G88" s="16"/>
      <c r="H88" s="39"/>
      <c r="I88" s="39"/>
      <c r="J88" s="39"/>
      <c r="K88" s="39"/>
      <c r="L88" s="15"/>
      <c r="M88" s="17"/>
      <c r="N88" s="39"/>
      <c r="O88" s="39"/>
      <c r="P88" s="39"/>
      <c r="Q88" s="15"/>
      <c r="R88" s="17"/>
      <c r="S88" s="39"/>
      <c r="T88" s="39"/>
      <c r="U88" s="39"/>
      <c r="V88" s="15"/>
      <c r="W88" s="17"/>
      <c r="X88" s="39"/>
      <c r="Y88" s="39"/>
      <c r="Z88" s="48"/>
      <c r="AA88" s="15"/>
      <c r="AB88" s="17"/>
    </row>
    <row r="89" spans="1:28" x14ac:dyDescent="0.35">
      <c r="A89" s="44"/>
      <c r="B89" s="44"/>
      <c r="C89" s="13"/>
      <c r="D89" s="13"/>
      <c r="E89" s="13"/>
      <c r="F89" s="15"/>
      <c r="G89" s="16"/>
      <c r="H89" s="39"/>
      <c r="I89" s="39"/>
      <c r="J89" s="39"/>
      <c r="K89" s="39"/>
      <c r="L89" s="15"/>
      <c r="M89" s="17"/>
      <c r="N89" s="39"/>
      <c r="O89" s="39"/>
      <c r="P89" s="39"/>
      <c r="Q89" s="15"/>
      <c r="R89" s="17"/>
      <c r="S89" s="39"/>
      <c r="T89" s="39"/>
      <c r="U89" s="39"/>
      <c r="V89" s="15"/>
      <c r="W89" s="17"/>
      <c r="X89" s="39"/>
      <c r="Y89" s="39"/>
      <c r="Z89" s="48"/>
      <c r="AA89" s="15"/>
      <c r="AB89" s="17"/>
    </row>
  </sheetData>
  <mergeCells count="4">
    <mergeCell ref="H2:M2"/>
    <mergeCell ref="N2:R2"/>
    <mergeCell ref="S2:W2"/>
    <mergeCell ref="X2:AB2"/>
  </mergeCells>
  <conditionalFormatting sqref="L4:L24">
    <cfRule type="duplicateValues" dxfId="9" priority="45"/>
  </conditionalFormatting>
  <conditionalFormatting sqref="M4:M24 R4:R24 W4:W24 AB4:AB24">
    <cfRule type="cellIs" dxfId="5" priority="8" operator="between">
      <formula>1</formula>
      <formula>4</formula>
    </cfRule>
  </conditionalFormatting>
  <conditionalFormatting sqref="Q4:Q24">
    <cfRule type="duplicateValues" dxfId="8" priority="49"/>
  </conditionalFormatting>
  <conditionalFormatting sqref="V4:V24">
    <cfRule type="duplicateValues" dxfId="7" priority="53"/>
  </conditionalFormatting>
  <conditionalFormatting sqref="AA4:AA24">
    <cfRule type="duplicateValues" dxfId="6" priority="57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>
    <oddHeader>&amp;C&amp;"-,Vet en cursief"&amp;14Uitslag toestelkampioenschappen 2022-2023&amp;R&amp;"-,Vet en cursief"&amp;14 10 en 11 juni 2023</oddHeader>
    <oddFooter>&amp;R&amp;"-,Vet en cursief"&amp;14&amp;A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C2A37-84D8-4454-A844-52274A1FC4F4}">
  <sheetPr>
    <pageSetUpPr fitToPage="1"/>
  </sheetPr>
  <dimension ref="A1:AB267"/>
  <sheetViews>
    <sheetView topLeftCell="A2" zoomScaleNormal="100" workbookViewId="0">
      <selection activeCell="U12" sqref="U11:U12"/>
    </sheetView>
  </sheetViews>
  <sheetFormatPr defaultRowHeight="14.5" x14ac:dyDescent="0.35"/>
  <cols>
    <col min="1" max="1" width="11.453125" customWidth="1"/>
    <col min="2" max="2" width="9.453125" customWidth="1"/>
    <col min="3" max="3" width="20.54296875" bestFit="1" customWidth="1"/>
    <col min="4" max="4" width="24" customWidth="1"/>
    <col min="5" max="5" width="16.54296875" customWidth="1"/>
    <col min="6" max="6" width="7.1796875" style="11" customWidth="1"/>
    <col min="7" max="7" width="6.54296875" style="6" bestFit="1" customWidth="1"/>
    <col min="8" max="8" width="7.1796875" style="11" customWidth="1"/>
    <col min="9" max="9" width="7.1796875" style="11" bestFit="1" customWidth="1"/>
    <col min="10" max="10" width="7.1796875" style="11" customWidth="1"/>
    <col min="11" max="11" width="6.81640625" style="11" bestFit="1" customWidth="1"/>
    <col min="12" max="12" width="7.1796875" style="11" customWidth="1"/>
    <col min="13" max="13" width="6.54296875" style="18" hidden="1" customWidth="1"/>
    <col min="14" max="14" width="7.54296875" style="11" bestFit="1" customWidth="1"/>
    <col min="15" max="15" width="5.453125" style="11" bestFit="1" customWidth="1"/>
    <col min="16" max="16" width="5.54296875" style="11" bestFit="1" customWidth="1"/>
    <col min="17" max="17" width="7" style="11" bestFit="1" customWidth="1"/>
    <col min="18" max="18" width="11.453125" style="18" hidden="1" customWidth="1"/>
    <col min="19" max="19" width="5.54296875" style="11" customWidth="1"/>
    <col min="20" max="20" width="5.453125" style="11" bestFit="1" customWidth="1"/>
    <col min="21" max="21" width="5.54296875" style="11" bestFit="1" customWidth="1"/>
    <col min="22" max="22" width="6.81640625" style="11" bestFit="1" customWidth="1"/>
    <col min="23" max="23" width="10.54296875" style="18" hidden="1" customWidth="1"/>
    <col min="24" max="25" width="5.453125" style="11" bestFit="1" customWidth="1"/>
    <col min="26" max="26" width="5.54296875" style="11" bestFit="1" customWidth="1"/>
    <col min="27" max="27" width="6.81640625" style="11" bestFit="1" customWidth="1"/>
    <col min="28" max="28" width="12" style="18" hidden="1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idden="1" x14ac:dyDescent="0.35">
      <c r="F1" s="18">
        <v>7</v>
      </c>
      <c r="G1" s="20">
        <v>8</v>
      </c>
      <c r="H1" s="18">
        <v>9</v>
      </c>
      <c r="I1" s="20">
        <v>10</v>
      </c>
      <c r="J1" s="18">
        <v>11</v>
      </c>
      <c r="K1" s="20">
        <v>12</v>
      </c>
      <c r="L1" s="18">
        <v>13</v>
      </c>
      <c r="M1" s="20">
        <v>14</v>
      </c>
      <c r="N1" s="18">
        <v>15</v>
      </c>
      <c r="O1" s="20">
        <v>16</v>
      </c>
      <c r="P1" s="18">
        <v>17</v>
      </c>
      <c r="Q1" s="20">
        <v>18</v>
      </c>
      <c r="R1" s="18">
        <v>19</v>
      </c>
      <c r="S1" s="20">
        <v>20</v>
      </c>
      <c r="T1" s="18">
        <v>21</v>
      </c>
      <c r="U1" s="20">
        <v>22</v>
      </c>
      <c r="V1" s="18">
        <v>23</v>
      </c>
      <c r="W1" s="20">
        <v>24</v>
      </c>
      <c r="X1" s="18">
        <v>25</v>
      </c>
      <c r="Y1" s="20">
        <v>26</v>
      </c>
      <c r="Z1" s="18">
        <v>27</v>
      </c>
      <c r="AA1" s="20">
        <v>28</v>
      </c>
    </row>
    <row r="2" spans="1:28" ht="36.65" customHeight="1" x14ac:dyDescent="0.55000000000000004">
      <c r="B2" s="3"/>
      <c r="C2" s="4" t="s">
        <v>22</v>
      </c>
      <c r="D2" s="19" t="s">
        <v>23</v>
      </c>
      <c r="F2" s="59" t="s">
        <v>15</v>
      </c>
      <c r="G2" s="60"/>
      <c r="H2" s="59" t="s">
        <v>16</v>
      </c>
      <c r="I2" s="60"/>
      <c r="J2" s="61" t="s">
        <v>17</v>
      </c>
      <c r="K2" s="62"/>
      <c r="N2" s="63" t="s">
        <v>19</v>
      </c>
      <c r="O2" s="64"/>
      <c r="P2" s="64"/>
      <c r="Q2" s="65" t="s">
        <v>21</v>
      </c>
      <c r="R2" s="66"/>
      <c r="S2" s="58"/>
      <c r="U2" s="12"/>
      <c r="V2" s="12"/>
      <c r="W2"/>
      <c r="X2" s="12"/>
      <c r="Y2" s="12"/>
      <c r="Z2" s="12"/>
      <c r="AA2" s="12"/>
      <c r="AB2">
        <v>61</v>
      </c>
    </row>
    <row r="3" spans="1:28" ht="29" x14ac:dyDescent="0.35">
      <c r="A3" s="7" t="s">
        <v>7</v>
      </c>
      <c r="B3" t="s">
        <v>0</v>
      </c>
      <c r="C3" t="s">
        <v>1</v>
      </c>
      <c r="D3" s="8" t="s">
        <v>8</v>
      </c>
      <c r="E3" t="s">
        <v>2</v>
      </c>
      <c r="F3" s="9" t="s">
        <v>18</v>
      </c>
      <c r="G3" s="20" t="s">
        <v>10</v>
      </c>
      <c r="H3" s="9" t="s">
        <v>18</v>
      </c>
      <c r="I3" s="20" t="s">
        <v>10</v>
      </c>
      <c r="J3" s="23" t="s">
        <v>18</v>
      </c>
      <c r="K3" s="24" t="s">
        <v>10</v>
      </c>
      <c r="N3" s="30" t="s">
        <v>20</v>
      </c>
      <c r="O3" s="55" t="s">
        <v>10</v>
      </c>
      <c r="P3" s="56"/>
      <c r="Q3" s="57"/>
      <c r="R3" s="58"/>
      <c r="S3" s="58"/>
      <c r="T3" s="12"/>
      <c r="U3" s="12"/>
      <c r="V3" s="12"/>
      <c r="W3"/>
      <c r="X3" s="12"/>
      <c r="Y3" s="12"/>
      <c r="Z3" s="12"/>
      <c r="AA3" s="12"/>
      <c r="AB3">
        <v>39</v>
      </c>
    </row>
    <row r="4" spans="1:28" x14ac:dyDescent="0.35">
      <c r="A4" s="13">
        <v>616</v>
      </c>
      <c r="B4" t="e">
        <f>VLOOKUP(A4,'[2]Alle namen'!$C:$G,5,FALSE)</f>
        <v>#N/A</v>
      </c>
      <c r="C4" t="e">
        <f>VLOOKUP(A4,'[2]Alle namen'!$C:$G,2,FALSE)</f>
        <v>#N/A</v>
      </c>
      <c r="D4" t="e">
        <f>VLOOKUP(A4,'[2]Alle namen'!$C:$G,4,FALSE)</f>
        <v>#N/A</v>
      </c>
      <c r="E4" t="e">
        <f>VLOOKUP(A4,'[2]Alle namen'!$C:$G,3,FALSE)</f>
        <v>#N/A</v>
      </c>
      <c r="F4" s="5" t="e">
        <f>VLOOKUP($A4,#REF!,7,FALSE)</f>
        <v>#REF!</v>
      </c>
      <c r="G4" s="28" t="e">
        <f>VLOOKUP($A4,#REF!,8,FALSE)</f>
        <v>#REF!</v>
      </c>
      <c r="H4" s="12" t="e">
        <f>VLOOKUP($A4,#REF!,7,FALSE)</f>
        <v>#REF!</v>
      </c>
      <c r="I4" s="21" t="e">
        <f>VLOOKUP($A4,#REF!,8,FALSE)</f>
        <v>#REF!</v>
      </c>
      <c r="J4" s="25">
        <f>VLOOKUP($A4,'[2]Uitslag Juni'!$F:$AH,F$1,FALSE)</f>
        <v>46.35</v>
      </c>
      <c r="K4" s="27">
        <f>VLOOKUP($A4,'[2]Uitslag Juni'!$F:$AH,G$1,FALSE)</f>
        <v>14</v>
      </c>
      <c r="N4" s="31" t="e">
        <f t="shared" ref="N4:N34" si="0">F4+H4+J4</f>
        <v>#REF!</v>
      </c>
      <c r="O4" s="31"/>
      <c r="P4" s="31"/>
      <c r="Q4" s="53" t="e">
        <f>VLOOKUP(A4,'[2]Alle namen'!$C:$G,7,FALSE)</f>
        <v>#N/A</v>
      </c>
      <c r="R4" s="54"/>
      <c r="S4" s="54"/>
      <c r="T4" s="12"/>
      <c r="U4" s="12"/>
      <c r="V4" s="12"/>
      <c r="W4"/>
      <c r="X4" s="12"/>
      <c r="Y4" s="12"/>
      <c r="Z4" s="12"/>
      <c r="AA4" s="12"/>
      <c r="AB4">
        <v>46</v>
      </c>
    </row>
    <row r="5" spans="1:28" x14ac:dyDescent="0.35">
      <c r="A5">
        <v>500</v>
      </c>
      <c r="B5" t="e">
        <f>VLOOKUP(A5,'[2]Alle namen'!$C:$G,5,FALSE)</f>
        <v>#N/A</v>
      </c>
      <c r="C5" t="e">
        <f>VLOOKUP(A5,'[2]Alle namen'!$C:$G,2,FALSE)</f>
        <v>#N/A</v>
      </c>
      <c r="D5" t="e">
        <f>VLOOKUP(A5,'[2]Alle namen'!$C:$G,4,FALSE)</f>
        <v>#N/A</v>
      </c>
      <c r="E5" t="e">
        <f>VLOOKUP(A5,'[2]Alle namen'!$C:$G,3,FALSE)</f>
        <v>#N/A</v>
      </c>
      <c r="F5" s="5" t="e">
        <f>VLOOKUP($A5,#REF!,7,FALSE)</f>
        <v>#REF!</v>
      </c>
      <c r="G5" s="28" t="e">
        <f>VLOOKUP($A5,#REF!,8,FALSE)</f>
        <v>#REF!</v>
      </c>
      <c r="H5" s="12" t="e">
        <f>VLOOKUP($A5,#REF!,7,FALSE)</f>
        <v>#REF!</v>
      </c>
      <c r="I5" s="21" t="e">
        <f>VLOOKUP($A5,#REF!,8,FALSE)</f>
        <v>#REF!</v>
      </c>
      <c r="J5" s="25" t="e">
        <f>VLOOKUP($A5,'[2]Uitslag Juni'!$F:$AH,F$1,FALSE)</f>
        <v>#N/A</v>
      </c>
      <c r="K5" s="27" t="e">
        <f>VLOOKUP($A5,'[2]Uitslag Juni'!$F:$AH,G$1,FALSE)</f>
        <v>#N/A</v>
      </c>
      <c r="N5" s="31" t="e">
        <f t="shared" si="0"/>
        <v>#REF!</v>
      </c>
      <c r="O5" s="31"/>
      <c r="P5" s="31"/>
      <c r="Q5" s="53" t="e">
        <f>VLOOKUP(A5,'[2]Alle namen'!$C:$G,7,FALSE)</f>
        <v>#N/A</v>
      </c>
      <c r="R5" s="54"/>
      <c r="S5" s="54"/>
      <c r="T5" s="12"/>
      <c r="U5" s="12"/>
      <c r="V5" s="12"/>
      <c r="W5"/>
      <c r="X5" s="12"/>
      <c r="Y5" s="12"/>
      <c r="Z5" s="12"/>
      <c r="AA5" s="12"/>
      <c r="AB5">
        <v>48</v>
      </c>
    </row>
    <row r="6" spans="1:28" x14ac:dyDescent="0.35">
      <c r="A6" s="13">
        <v>401</v>
      </c>
      <c r="B6" t="e">
        <f>VLOOKUP(A6,'[2]Alle namen'!$C:$G,5,FALSE)</f>
        <v>#N/A</v>
      </c>
      <c r="C6" t="e">
        <f>VLOOKUP(A6,'[2]Alle namen'!$C:$G,2,FALSE)</f>
        <v>#N/A</v>
      </c>
      <c r="D6" t="e">
        <f>VLOOKUP(A6,'[2]Alle namen'!$C:$G,4,FALSE)</f>
        <v>#N/A</v>
      </c>
      <c r="E6" t="e">
        <f>VLOOKUP(A6,'[2]Alle namen'!$C:$G,3,FALSE)</f>
        <v>#N/A</v>
      </c>
      <c r="F6" s="5" t="e">
        <f>VLOOKUP($A6,#REF!,7,FALSE)</f>
        <v>#REF!</v>
      </c>
      <c r="G6" s="28" t="e">
        <f>VLOOKUP($A6,#REF!,8,FALSE)</f>
        <v>#REF!</v>
      </c>
      <c r="H6" s="12" t="e">
        <f>VLOOKUP($A6,#REF!,7,FALSE)</f>
        <v>#REF!</v>
      </c>
      <c r="I6" s="21" t="e">
        <f>VLOOKUP($A6,#REF!,8,FALSE)</f>
        <v>#REF!</v>
      </c>
      <c r="J6" s="25">
        <f>VLOOKUP($A6,'[2]Uitslag Juni'!$F:$AH,F$1,FALSE)</f>
        <v>49.575000000000003</v>
      </c>
      <c r="K6" s="27">
        <f>VLOOKUP($A6,'[2]Uitslag Juni'!$F:$AH,G$1,FALSE)</f>
        <v>8</v>
      </c>
      <c r="N6" s="31" t="e">
        <f t="shared" si="0"/>
        <v>#REF!</v>
      </c>
      <c r="O6" s="31"/>
      <c r="P6" s="31"/>
      <c r="Q6" s="53" t="e">
        <f>VLOOKUP(A6,'[2]Alle namen'!$C:$G,7,FALSE)</f>
        <v>#N/A</v>
      </c>
      <c r="R6" s="54"/>
      <c r="S6" s="54"/>
      <c r="T6" s="12"/>
      <c r="U6" s="12"/>
      <c r="V6" s="12"/>
      <c r="W6"/>
      <c r="X6" s="12"/>
      <c r="Y6" s="12"/>
      <c r="Z6" s="12"/>
      <c r="AA6" s="12"/>
      <c r="AB6"/>
    </row>
    <row r="7" spans="1:28" x14ac:dyDescent="0.35">
      <c r="A7">
        <v>609</v>
      </c>
      <c r="B7" t="e">
        <f>VLOOKUP(A7,'[2]Alle namen'!$C:$G,5,FALSE)</f>
        <v>#N/A</v>
      </c>
      <c r="C7" t="e">
        <f>VLOOKUP(A7,'[2]Alle namen'!$C:$G,2,FALSE)</f>
        <v>#N/A</v>
      </c>
      <c r="D7" t="e">
        <f>VLOOKUP(A7,'[2]Alle namen'!$C:$G,4,FALSE)</f>
        <v>#N/A</v>
      </c>
      <c r="E7" t="e">
        <f>VLOOKUP(A7,'[2]Alle namen'!$C:$G,3,FALSE)</f>
        <v>#N/A</v>
      </c>
      <c r="F7" s="5" t="e">
        <f>VLOOKUP($A7,#REF!,7,FALSE)</f>
        <v>#REF!</v>
      </c>
      <c r="G7" s="28" t="e">
        <f>VLOOKUP($A7,#REF!,8,FALSE)</f>
        <v>#REF!</v>
      </c>
      <c r="H7" s="12" t="e">
        <f>VLOOKUP($A7,#REF!,7,FALSE)</f>
        <v>#REF!</v>
      </c>
      <c r="I7" s="21" t="e">
        <f>VLOOKUP($A7,#REF!,8,FALSE)</f>
        <v>#REF!</v>
      </c>
      <c r="J7" s="25">
        <f>VLOOKUP($A7,'[2]Uitslag Juni'!$F:$AH,F$1,FALSE)</f>
        <v>50.75</v>
      </c>
      <c r="K7" s="27">
        <f>VLOOKUP($A7,'[2]Uitslag Juni'!$F:$AH,G$1,FALSE)</f>
        <v>2</v>
      </c>
      <c r="N7" s="31" t="e">
        <f t="shared" si="0"/>
        <v>#REF!</v>
      </c>
      <c r="O7" s="31"/>
      <c r="P7" s="31"/>
      <c r="Q7" s="53" t="e">
        <f>VLOOKUP(A7,'[2]Alle namen'!$C:$G,7,FALSE)</f>
        <v>#N/A</v>
      </c>
      <c r="R7" s="54"/>
      <c r="S7" s="54"/>
      <c r="T7" s="12"/>
      <c r="U7" s="12"/>
      <c r="V7" s="12"/>
      <c r="W7"/>
      <c r="X7" s="12"/>
      <c r="Y7" s="12"/>
      <c r="Z7" s="12"/>
      <c r="AA7" s="12"/>
      <c r="AB7">
        <v>0</v>
      </c>
    </row>
    <row r="8" spans="1:28" x14ac:dyDescent="0.35">
      <c r="A8">
        <v>620</v>
      </c>
      <c r="B8" t="e">
        <f>VLOOKUP(A8,'[2]Alle namen'!$C:$G,5,FALSE)</f>
        <v>#N/A</v>
      </c>
      <c r="C8" t="e">
        <f>VLOOKUP(A8,'[2]Alle namen'!$C:$G,2,FALSE)</f>
        <v>#N/A</v>
      </c>
      <c r="D8" t="e">
        <f>VLOOKUP(A8,'[2]Alle namen'!$C:$G,4,FALSE)</f>
        <v>#N/A</v>
      </c>
      <c r="E8" t="e">
        <f>VLOOKUP(A8,'[2]Alle namen'!$C:$G,3,FALSE)</f>
        <v>#N/A</v>
      </c>
      <c r="F8" s="5" t="e">
        <f>VLOOKUP($A8,#REF!,7,FALSE)</f>
        <v>#REF!</v>
      </c>
      <c r="G8" s="28" t="e">
        <f>VLOOKUP($A8,#REF!,8,FALSE)</f>
        <v>#REF!</v>
      </c>
      <c r="H8" s="12" t="e">
        <f>VLOOKUP($A8,#REF!,7,FALSE)</f>
        <v>#REF!</v>
      </c>
      <c r="I8" s="21" t="e">
        <f>VLOOKUP($A8,#REF!,8,FALSE)</f>
        <v>#REF!</v>
      </c>
      <c r="J8" s="25">
        <f>VLOOKUP($A8,'[2]Uitslag Juni'!$F:$AH,F$1,FALSE)</f>
        <v>47.8</v>
      </c>
      <c r="K8" s="27">
        <f>VLOOKUP($A8,'[2]Uitslag Juni'!$F:$AH,G$1,FALSE)</f>
        <v>9</v>
      </c>
      <c r="N8" s="31" t="e">
        <f t="shared" si="0"/>
        <v>#REF!</v>
      </c>
      <c r="O8" s="31"/>
      <c r="P8" s="31"/>
      <c r="Q8" s="53" t="e">
        <f>VLOOKUP(A8,'[2]Alle namen'!$C:$G,7,FALSE)</f>
        <v>#N/A</v>
      </c>
      <c r="R8" s="54"/>
      <c r="S8" s="54"/>
      <c r="T8" s="12"/>
      <c r="U8" s="12"/>
      <c r="V8" s="12"/>
      <c r="W8"/>
      <c r="X8" s="12"/>
      <c r="Y8" s="12"/>
      <c r="Z8" s="12"/>
      <c r="AA8" s="12"/>
      <c r="AB8">
        <v>0</v>
      </c>
    </row>
    <row r="9" spans="1:28" x14ac:dyDescent="0.35">
      <c r="A9" s="13">
        <v>502</v>
      </c>
      <c r="B9" t="e">
        <f>VLOOKUP(A9,'[2]Alle namen'!$C:$G,5,FALSE)</f>
        <v>#N/A</v>
      </c>
      <c r="C9" t="e">
        <f>VLOOKUP(A9,'[2]Alle namen'!$C:$G,2,FALSE)</f>
        <v>#N/A</v>
      </c>
      <c r="D9" t="e">
        <f>VLOOKUP(A9,'[2]Alle namen'!$C:$G,4,FALSE)</f>
        <v>#N/A</v>
      </c>
      <c r="E9" t="e">
        <f>VLOOKUP(A9,'[2]Alle namen'!$C:$G,3,FALSE)</f>
        <v>#N/A</v>
      </c>
      <c r="F9" s="5" t="e">
        <f>VLOOKUP($A9,#REF!,7,FALSE)</f>
        <v>#REF!</v>
      </c>
      <c r="G9" s="28" t="e">
        <f>VLOOKUP($A9,#REF!,8,FALSE)</f>
        <v>#REF!</v>
      </c>
      <c r="H9" s="12" t="e">
        <f>VLOOKUP($A9,#REF!,7,FALSE)</f>
        <v>#REF!</v>
      </c>
      <c r="I9" s="21" t="e">
        <f>VLOOKUP($A9,#REF!,8,FALSE)</f>
        <v>#REF!</v>
      </c>
      <c r="J9" s="25">
        <f>VLOOKUP($A9,'[2]Uitslag Juni'!$F:$AH,F$1,FALSE)</f>
        <v>47.45</v>
      </c>
      <c r="K9" s="27">
        <f>VLOOKUP($A9,'[2]Uitslag Juni'!$F:$AH,G$1,FALSE)</f>
        <v>7</v>
      </c>
      <c r="N9" s="31" t="e">
        <f t="shared" si="0"/>
        <v>#REF!</v>
      </c>
      <c r="O9" s="31"/>
      <c r="P9" s="31"/>
      <c r="Q9" s="53" t="e">
        <f>VLOOKUP(A9,'[2]Alle namen'!$C:$G,7,FALSE)</f>
        <v>#N/A</v>
      </c>
      <c r="R9" s="54"/>
      <c r="S9" s="54"/>
      <c r="T9" s="12"/>
      <c r="U9" s="12"/>
      <c r="V9" s="12"/>
      <c r="W9"/>
      <c r="X9" s="12"/>
      <c r="Y9" s="12"/>
      <c r="Z9" s="12"/>
      <c r="AA9" s="12"/>
      <c r="AB9">
        <v>0</v>
      </c>
    </row>
    <row r="10" spans="1:28" x14ac:dyDescent="0.35">
      <c r="A10">
        <v>618</v>
      </c>
      <c r="B10" t="e">
        <f>VLOOKUP(A10,'[2]Alle namen'!$C:$G,5,FALSE)</f>
        <v>#N/A</v>
      </c>
      <c r="C10" t="e">
        <f>VLOOKUP(A10,'[2]Alle namen'!$C:$G,2,FALSE)</f>
        <v>#N/A</v>
      </c>
      <c r="D10" t="e">
        <f>VLOOKUP(A10,'[2]Alle namen'!$C:$G,4,FALSE)</f>
        <v>#N/A</v>
      </c>
      <c r="E10" t="e">
        <f>VLOOKUP(A10,'[2]Alle namen'!$C:$G,3,FALSE)</f>
        <v>#N/A</v>
      </c>
      <c r="F10" s="5" t="e">
        <f>VLOOKUP($A10,#REF!,7,FALSE)</f>
        <v>#REF!</v>
      </c>
      <c r="G10" s="28" t="e">
        <f>VLOOKUP($A10,#REF!,8,FALSE)</f>
        <v>#REF!</v>
      </c>
      <c r="H10" s="12" t="e">
        <f>VLOOKUP($A10,#REF!,7,FALSE)</f>
        <v>#REF!</v>
      </c>
      <c r="I10" s="21" t="e">
        <f>VLOOKUP($A10,#REF!,8,FALSE)</f>
        <v>#REF!</v>
      </c>
      <c r="J10" s="25">
        <f>VLOOKUP($A10,'[2]Uitslag Juni'!$F:$AH,F$1,FALSE)</f>
        <v>48.8</v>
      </c>
      <c r="K10" s="27">
        <f>VLOOKUP($A10,'[2]Uitslag Juni'!$F:$AH,G$1,FALSE)</f>
        <v>7</v>
      </c>
      <c r="N10" s="31" t="e">
        <f t="shared" si="0"/>
        <v>#REF!</v>
      </c>
      <c r="O10" s="31"/>
      <c r="P10" s="31"/>
      <c r="Q10" s="53" t="e">
        <f>VLOOKUP(A10,'[2]Alle namen'!$C:$G,7,FALSE)</f>
        <v>#N/A</v>
      </c>
      <c r="R10" s="54"/>
      <c r="S10" s="54"/>
      <c r="T10" s="12"/>
      <c r="U10" s="12"/>
      <c r="V10" s="12"/>
      <c r="W10"/>
      <c r="X10" s="12"/>
      <c r="Y10" s="12"/>
      <c r="Z10" s="12"/>
      <c r="AA10" s="12"/>
      <c r="AB10">
        <v>0</v>
      </c>
    </row>
    <row r="11" spans="1:28" x14ac:dyDescent="0.35">
      <c r="A11">
        <v>621</v>
      </c>
      <c r="B11" t="e">
        <f>VLOOKUP(A11,'[2]Alle namen'!$C:$G,5,FALSE)</f>
        <v>#N/A</v>
      </c>
      <c r="C11" t="e">
        <f>VLOOKUP(A11,'[2]Alle namen'!$C:$G,2,FALSE)</f>
        <v>#N/A</v>
      </c>
      <c r="D11" t="e">
        <f>VLOOKUP(A11,'[2]Alle namen'!$C:$G,4,FALSE)</f>
        <v>#N/A</v>
      </c>
      <c r="E11" t="e">
        <f>VLOOKUP(A11,'[2]Alle namen'!$C:$G,3,FALSE)</f>
        <v>#N/A</v>
      </c>
      <c r="F11" s="5" t="e">
        <f>VLOOKUP($A11,#REF!,7,FALSE)</f>
        <v>#REF!</v>
      </c>
      <c r="G11" s="28" t="e">
        <f>VLOOKUP($A11,#REF!,8,FALSE)</f>
        <v>#REF!</v>
      </c>
      <c r="H11" s="12" t="e">
        <f>VLOOKUP($A11,#REF!,7,FALSE)</f>
        <v>#REF!</v>
      </c>
      <c r="I11" s="21" t="e">
        <f>VLOOKUP($A11,#REF!,8,FALSE)</f>
        <v>#REF!</v>
      </c>
      <c r="J11" s="25">
        <f>VLOOKUP($A11,'[2]Uitslag Juni'!$F:$AH,F$1,FALSE)</f>
        <v>49.15</v>
      </c>
      <c r="K11" s="27">
        <f>VLOOKUP($A11,'[2]Uitslag Juni'!$F:$AH,G$1,FALSE)</f>
        <v>5</v>
      </c>
      <c r="N11" s="31" t="e">
        <f t="shared" si="0"/>
        <v>#REF!</v>
      </c>
      <c r="O11" s="31"/>
      <c r="P11" s="31"/>
      <c r="Q11" s="53" t="e">
        <f>VLOOKUP(A11,'[2]Alle namen'!$C:$G,7,FALSE)</f>
        <v>#N/A</v>
      </c>
      <c r="R11" s="54"/>
      <c r="S11" s="54"/>
      <c r="T11" s="12"/>
      <c r="U11" s="12"/>
      <c r="V11" s="12"/>
      <c r="W11"/>
      <c r="X11" s="12"/>
      <c r="Y11" s="12"/>
      <c r="Z11" s="12"/>
      <c r="AA11" s="12"/>
      <c r="AB11">
        <v>0</v>
      </c>
    </row>
    <row r="12" spans="1:28" x14ac:dyDescent="0.35">
      <c r="A12">
        <v>604</v>
      </c>
      <c r="B12" t="e">
        <f>VLOOKUP(A12,'[2]Alle namen'!$C:$G,5,FALSE)</f>
        <v>#N/A</v>
      </c>
      <c r="C12" t="e">
        <f>VLOOKUP(A12,'[2]Alle namen'!$C:$G,2,FALSE)</f>
        <v>#N/A</v>
      </c>
      <c r="D12" t="e">
        <f>VLOOKUP(A12,'[2]Alle namen'!$C:$G,4,FALSE)</f>
        <v>#N/A</v>
      </c>
      <c r="E12" t="e">
        <f>VLOOKUP(A12,'[2]Alle namen'!$C:$G,3,FALSE)</f>
        <v>#N/A</v>
      </c>
      <c r="F12" s="5" t="e">
        <f>VLOOKUP($A12,#REF!,7,FALSE)</f>
        <v>#REF!</v>
      </c>
      <c r="G12" s="28" t="e">
        <f>VLOOKUP($A12,#REF!,8,FALSE)</f>
        <v>#REF!</v>
      </c>
      <c r="H12" s="12" t="e">
        <f>VLOOKUP($A12,#REF!,7,FALSE)</f>
        <v>#REF!</v>
      </c>
      <c r="I12" s="21" t="e">
        <f>VLOOKUP($A12,#REF!,8,FALSE)</f>
        <v>#REF!</v>
      </c>
      <c r="J12" s="25">
        <f>VLOOKUP($A12,'[2]Uitslag Juni'!$F:$AH,F$1,FALSE)</f>
        <v>42.9</v>
      </c>
      <c r="K12" s="27">
        <f>VLOOKUP($A12,'[2]Uitslag Juni'!$F:$AH,G$1,FALSE)</f>
        <v>24</v>
      </c>
      <c r="N12" s="31" t="e">
        <f t="shared" si="0"/>
        <v>#REF!</v>
      </c>
      <c r="O12" s="31"/>
      <c r="P12" s="31"/>
      <c r="Q12" s="53" t="e">
        <f>VLOOKUP(A12,'[2]Alle namen'!$C:$G,7,FALSE)</f>
        <v>#N/A</v>
      </c>
      <c r="R12" s="54"/>
      <c r="S12" s="54"/>
      <c r="T12" s="12"/>
      <c r="U12" s="12"/>
      <c r="V12" s="12"/>
      <c r="W12"/>
      <c r="X12" s="12"/>
      <c r="Y12" s="12"/>
      <c r="Z12" s="12"/>
      <c r="AA12" s="12"/>
      <c r="AB12">
        <v>0</v>
      </c>
    </row>
    <row r="13" spans="1:28" x14ac:dyDescent="0.35">
      <c r="A13">
        <v>400</v>
      </c>
      <c r="B13" t="e">
        <f>VLOOKUP(A13,'[2]Alle namen'!$C:$G,5,FALSE)</f>
        <v>#N/A</v>
      </c>
      <c r="C13" t="e">
        <f>VLOOKUP(A13,'[2]Alle namen'!$C:$G,2,FALSE)</f>
        <v>#N/A</v>
      </c>
      <c r="D13" t="e">
        <f>VLOOKUP(A13,'[2]Alle namen'!$C:$G,4,FALSE)</f>
        <v>#N/A</v>
      </c>
      <c r="E13" t="e">
        <f>VLOOKUP(A13,'[2]Alle namen'!$C:$G,3,FALSE)</f>
        <v>#N/A</v>
      </c>
      <c r="F13" s="5" t="e">
        <f>VLOOKUP($A13,#REF!,7,FALSE)</f>
        <v>#REF!</v>
      </c>
      <c r="G13" s="28" t="e">
        <f>VLOOKUP($A13,#REF!,8,FALSE)</f>
        <v>#REF!</v>
      </c>
      <c r="H13" s="12" t="e">
        <f>VLOOKUP($A13,#REF!,7,FALSE)</f>
        <v>#REF!</v>
      </c>
      <c r="I13" s="21" t="e">
        <f>VLOOKUP($A13,#REF!,8,FALSE)</f>
        <v>#REF!</v>
      </c>
      <c r="J13" s="25" t="e">
        <f>VLOOKUP($A13,'[2]Uitslag Juni'!$F:$AH,F$1,FALSE)</f>
        <v>#N/A</v>
      </c>
      <c r="K13" s="27" t="e">
        <f>VLOOKUP($A13,'[2]Uitslag Juni'!$F:$AH,G$1,FALSE)</f>
        <v>#N/A</v>
      </c>
      <c r="N13" s="31" t="e">
        <f t="shared" si="0"/>
        <v>#REF!</v>
      </c>
      <c r="O13" s="31"/>
      <c r="P13" s="31"/>
      <c r="Q13" s="53" t="e">
        <f>VLOOKUP(A13,'[2]Alle namen'!$C:$G,7,FALSE)</f>
        <v>#N/A</v>
      </c>
      <c r="R13" s="54"/>
      <c r="S13" s="54"/>
      <c r="T13" s="12"/>
      <c r="U13" s="12"/>
      <c r="V13" s="12"/>
      <c r="W13"/>
      <c r="X13" s="12"/>
      <c r="Y13" s="12"/>
      <c r="Z13" s="12"/>
      <c r="AA13" s="12"/>
      <c r="AB13">
        <v>0</v>
      </c>
    </row>
    <row r="14" spans="1:28" x14ac:dyDescent="0.35">
      <c r="A14" s="13">
        <v>504</v>
      </c>
      <c r="B14" t="e">
        <f>VLOOKUP(A14,'[2]Alle namen'!$C:$G,5,FALSE)</f>
        <v>#N/A</v>
      </c>
      <c r="C14" t="e">
        <f>VLOOKUP(A14,'[2]Alle namen'!$C:$G,2,FALSE)</f>
        <v>#N/A</v>
      </c>
      <c r="D14" t="e">
        <f>VLOOKUP(A14,'[2]Alle namen'!$C:$G,4,FALSE)</f>
        <v>#N/A</v>
      </c>
      <c r="E14" t="e">
        <f>VLOOKUP(A14,'[2]Alle namen'!$C:$G,3,FALSE)</f>
        <v>#N/A</v>
      </c>
      <c r="F14" s="5" t="e">
        <f>VLOOKUP($A14,#REF!,7,FALSE)</f>
        <v>#REF!</v>
      </c>
      <c r="G14" s="28" t="e">
        <f>VLOOKUP($A14,#REF!,8,FALSE)</f>
        <v>#REF!</v>
      </c>
      <c r="H14" s="12" t="e">
        <f>VLOOKUP($A14,#REF!,7,FALSE)</f>
        <v>#REF!</v>
      </c>
      <c r="I14" s="21" t="e">
        <f>VLOOKUP($A14,#REF!,8,FALSE)</f>
        <v>#REF!</v>
      </c>
      <c r="J14" s="25">
        <f>VLOOKUP($A14,'[2]Uitslag Juni'!$F:$AH,F$1,FALSE)</f>
        <v>46.85</v>
      </c>
      <c r="K14" s="27">
        <f>VLOOKUP($A14,'[2]Uitslag Juni'!$F:$AH,G$1,FALSE)</f>
        <v>8</v>
      </c>
      <c r="N14" s="31" t="e">
        <f t="shared" si="0"/>
        <v>#REF!</v>
      </c>
      <c r="O14" s="31"/>
      <c r="P14" s="31"/>
      <c r="Q14" s="53" t="e">
        <f>VLOOKUP(A14,'[2]Alle namen'!$C:$G,7,FALSE)</f>
        <v>#N/A</v>
      </c>
      <c r="R14" s="54"/>
      <c r="S14" s="54"/>
      <c r="T14" s="12"/>
      <c r="U14" s="12"/>
      <c r="V14" s="12"/>
      <c r="W14"/>
      <c r="X14" s="12"/>
      <c r="Y14" s="12"/>
      <c r="Z14" s="12"/>
      <c r="AA14" s="12"/>
      <c r="AB14">
        <v>0</v>
      </c>
    </row>
    <row r="15" spans="1:28" x14ac:dyDescent="0.35">
      <c r="A15" s="13">
        <v>622</v>
      </c>
      <c r="B15" t="e">
        <f>VLOOKUP(A15,'[2]Alle namen'!$C:$G,5,FALSE)</f>
        <v>#N/A</v>
      </c>
      <c r="C15" t="e">
        <f>VLOOKUP(A15,'[2]Alle namen'!$C:$G,2,FALSE)</f>
        <v>#N/A</v>
      </c>
      <c r="D15" t="e">
        <f>VLOOKUP(A15,'[2]Alle namen'!$C:$G,4,FALSE)</f>
        <v>#N/A</v>
      </c>
      <c r="E15" t="e">
        <f>VLOOKUP(A15,'[2]Alle namen'!$C:$G,3,FALSE)</f>
        <v>#N/A</v>
      </c>
      <c r="F15" s="5" t="e">
        <f>VLOOKUP($A15,#REF!,7,FALSE)</f>
        <v>#REF!</v>
      </c>
      <c r="G15" s="28" t="e">
        <f>VLOOKUP($A15,#REF!,8,FALSE)</f>
        <v>#REF!</v>
      </c>
      <c r="H15" s="12" t="e">
        <f>VLOOKUP($A15,#REF!,7,FALSE)</f>
        <v>#REF!</v>
      </c>
      <c r="I15" s="21" t="e">
        <f>VLOOKUP($A15,#REF!,8,FALSE)</f>
        <v>#REF!</v>
      </c>
      <c r="J15" s="25">
        <f>VLOOKUP($A15,'[2]Uitslag Juni'!$F:$AH,F$1,FALSE)</f>
        <v>50.2</v>
      </c>
      <c r="K15" s="27">
        <f>VLOOKUP($A15,'[2]Uitslag Juni'!$F:$AH,G$1,FALSE)</f>
        <v>3</v>
      </c>
      <c r="N15" s="31" t="e">
        <f t="shared" si="0"/>
        <v>#REF!</v>
      </c>
      <c r="O15" s="31"/>
      <c r="P15" s="31"/>
      <c r="Q15" s="53" t="e">
        <f>VLOOKUP(A15,'[2]Alle namen'!$C:$G,7,FALSE)</f>
        <v>#N/A</v>
      </c>
      <c r="R15" s="54"/>
      <c r="S15" s="54"/>
      <c r="T15" s="12"/>
      <c r="U15" s="12"/>
      <c r="V15" s="12"/>
      <c r="W15"/>
      <c r="X15" s="12"/>
      <c r="Y15" s="12"/>
      <c r="Z15" s="12"/>
      <c r="AA15" s="12"/>
      <c r="AB15">
        <v>0</v>
      </c>
    </row>
    <row r="16" spans="1:28" x14ac:dyDescent="0.35">
      <c r="A16">
        <v>624</v>
      </c>
      <c r="B16" t="e">
        <f>VLOOKUP(A16,'[2]Alle namen'!$C:$G,5,FALSE)</f>
        <v>#N/A</v>
      </c>
      <c r="C16" t="e">
        <f>VLOOKUP(A16,'[2]Alle namen'!$C:$G,2,FALSE)</f>
        <v>#N/A</v>
      </c>
      <c r="D16" t="e">
        <f>VLOOKUP(A16,'[2]Alle namen'!$C:$G,4,FALSE)</f>
        <v>#N/A</v>
      </c>
      <c r="E16" t="e">
        <f>VLOOKUP(A16,'[2]Alle namen'!$C:$G,3,FALSE)</f>
        <v>#N/A</v>
      </c>
      <c r="F16" s="5" t="e">
        <f>VLOOKUP($A16,#REF!,7,FALSE)</f>
        <v>#REF!</v>
      </c>
      <c r="G16" s="28" t="e">
        <f>VLOOKUP($A16,#REF!,8,FALSE)</f>
        <v>#REF!</v>
      </c>
      <c r="H16" s="12" t="e">
        <f>VLOOKUP($A16,#REF!,7,FALSE)</f>
        <v>#REF!</v>
      </c>
      <c r="I16" s="21" t="e">
        <f>VLOOKUP($A16,#REF!,8,FALSE)</f>
        <v>#REF!</v>
      </c>
      <c r="J16" s="25">
        <f>VLOOKUP($A16,'[2]Uitslag Juni'!$F:$AH,F$1,FALSE)</f>
        <v>44.45</v>
      </c>
      <c r="K16" s="27">
        <f>VLOOKUP($A16,'[2]Uitslag Juni'!$F:$AH,G$1,FALSE)</f>
        <v>20</v>
      </c>
      <c r="N16" s="31" t="e">
        <f t="shared" si="0"/>
        <v>#REF!</v>
      </c>
      <c r="O16" s="31"/>
      <c r="P16" s="31"/>
      <c r="Q16" s="53" t="e">
        <f>VLOOKUP(A16,'[2]Alle namen'!$C:$G,7,FALSE)</f>
        <v>#N/A</v>
      </c>
      <c r="R16" s="54"/>
      <c r="S16" s="54"/>
      <c r="T16" s="12"/>
      <c r="U16" s="12"/>
      <c r="V16" s="12"/>
      <c r="W16"/>
      <c r="X16" s="12"/>
      <c r="Y16" s="12"/>
      <c r="Z16" s="12"/>
      <c r="AA16" s="12"/>
      <c r="AB16">
        <v>0</v>
      </c>
    </row>
    <row r="17" spans="1:28" x14ac:dyDescent="0.35">
      <c r="A17" s="13">
        <v>608</v>
      </c>
      <c r="B17" t="e">
        <f>VLOOKUP(A17,'[2]Alle namen'!$C:$G,5,FALSE)</f>
        <v>#N/A</v>
      </c>
      <c r="C17" t="e">
        <f>VLOOKUP(A17,'[2]Alle namen'!$C:$G,2,FALSE)</f>
        <v>#N/A</v>
      </c>
      <c r="D17" t="e">
        <f>VLOOKUP(A17,'[2]Alle namen'!$C:$G,4,FALSE)</f>
        <v>#N/A</v>
      </c>
      <c r="E17" t="e">
        <f>VLOOKUP(A17,'[2]Alle namen'!$C:$G,3,FALSE)</f>
        <v>#N/A</v>
      </c>
      <c r="F17" s="5" t="e">
        <f>VLOOKUP($A17,#REF!,7,FALSE)</f>
        <v>#REF!</v>
      </c>
      <c r="G17" s="28" t="e">
        <f>VLOOKUP($A17,#REF!,8,FALSE)</f>
        <v>#REF!</v>
      </c>
      <c r="H17" s="12" t="e">
        <f>VLOOKUP($A17,#REF!,7,FALSE)</f>
        <v>#REF!</v>
      </c>
      <c r="I17" s="21" t="e">
        <f>VLOOKUP($A17,#REF!,8,FALSE)</f>
        <v>#REF!</v>
      </c>
      <c r="J17" s="25">
        <f>VLOOKUP($A17,'[2]Uitslag Juni'!$F:$AH,F$1,FALSE)</f>
        <v>45.85</v>
      </c>
      <c r="K17" s="27">
        <f>VLOOKUP($A17,'[2]Uitslag Juni'!$F:$AH,G$1,FALSE)</f>
        <v>17</v>
      </c>
      <c r="N17" s="31" t="e">
        <f t="shared" si="0"/>
        <v>#REF!</v>
      </c>
      <c r="O17" s="31"/>
      <c r="P17" s="31"/>
      <c r="Q17" s="53" t="e">
        <f>VLOOKUP(A17,'[2]Alle namen'!$C:$G,7,FALSE)</f>
        <v>#N/A</v>
      </c>
      <c r="R17" s="54"/>
      <c r="S17" s="54"/>
      <c r="T17" s="12"/>
      <c r="U17" s="12"/>
      <c r="V17" s="12"/>
      <c r="W17"/>
      <c r="X17" s="12"/>
      <c r="Y17" s="12"/>
      <c r="Z17" s="12"/>
      <c r="AA17" s="12"/>
      <c r="AB17">
        <v>0</v>
      </c>
    </row>
    <row r="18" spans="1:28" x14ac:dyDescent="0.35">
      <c r="A18" s="13">
        <v>617</v>
      </c>
      <c r="B18" t="e">
        <f>VLOOKUP(A18,'[2]Alle namen'!$C:$G,5,FALSE)</f>
        <v>#N/A</v>
      </c>
      <c r="C18" t="e">
        <f>VLOOKUP(A18,'[2]Alle namen'!$C:$G,2,FALSE)</f>
        <v>#N/A</v>
      </c>
      <c r="D18" t="e">
        <f>VLOOKUP(A18,'[2]Alle namen'!$C:$G,4,FALSE)</f>
        <v>#N/A</v>
      </c>
      <c r="E18" t="e">
        <f>VLOOKUP(A18,'[2]Alle namen'!$C:$G,3,FALSE)</f>
        <v>#N/A</v>
      </c>
      <c r="F18" s="5" t="e">
        <f>VLOOKUP($A18,#REF!,7,FALSE)</f>
        <v>#REF!</v>
      </c>
      <c r="G18" s="28" t="e">
        <f>VLOOKUP($A18,#REF!,8,FALSE)</f>
        <v>#REF!</v>
      </c>
      <c r="H18" s="12" t="e">
        <f>VLOOKUP($A18,#REF!,7,FALSE)</f>
        <v>#REF!</v>
      </c>
      <c r="I18" s="21" t="e">
        <f>VLOOKUP($A18,#REF!,8,FALSE)</f>
        <v>#REF!</v>
      </c>
      <c r="J18" s="25">
        <f>VLOOKUP($A18,'[2]Uitslag Juni'!$F:$AH,F$1,FALSE)</f>
        <v>45.9</v>
      </c>
      <c r="K18" s="27">
        <f>VLOOKUP($A18,'[2]Uitslag Juni'!$F:$AH,G$1,FALSE)</f>
        <v>16</v>
      </c>
      <c r="N18" s="31" t="e">
        <f t="shared" si="0"/>
        <v>#REF!</v>
      </c>
      <c r="O18" s="31"/>
      <c r="P18" s="31"/>
      <c r="Q18" s="53" t="e">
        <f>VLOOKUP(A18,'[2]Alle namen'!$C:$G,7,FALSE)</f>
        <v>#N/A</v>
      </c>
      <c r="R18" s="54"/>
      <c r="S18" s="54"/>
      <c r="T18" s="12"/>
      <c r="U18" s="12"/>
      <c r="V18" s="12"/>
      <c r="W18"/>
      <c r="X18" s="12"/>
      <c r="Y18" s="12"/>
      <c r="Z18" s="12"/>
      <c r="AA18" s="12"/>
      <c r="AB18">
        <v>0</v>
      </c>
    </row>
    <row r="19" spans="1:28" x14ac:dyDescent="0.35">
      <c r="A19">
        <v>619</v>
      </c>
      <c r="B19" t="e">
        <f>VLOOKUP(A19,'[2]Alle namen'!$C:$G,5,FALSE)</f>
        <v>#N/A</v>
      </c>
      <c r="C19" t="e">
        <f>VLOOKUP(A19,'[2]Alle namen'!$C:$G,2,FALSE)</f>
        <v>#N/A</v>
      </c>
      <c r="D19" t="e">
        <f>VLOOKUP(A19,'[2]Alle namen'!$C:$G,4,FALSE)</f>
        <v>#N/A</v>
      </c>
      <c r="E19" t="e">
        <f>VLOOKUP(A19,'[2]Alle namen'!$C:$G,3,FALSE)</f>
        <v>#N/A</v>
      </c>
      <c r="F19" s="5" t="e">
        <f>VLOOKUP($A19,#REF!,7,FALSE)</f>
        <v>#REF!</v>
      </c>
      <c r="G19" s="28" t="e">
        <f>VLOOKUP($A19,#REF!,8,FALSE)</f>
        <v>#REF!</v>
      </c>
      <c r="H19" s="12" t="e">
        <f>VLOOKUP($A19,#REF!,7,FALSE)</f>
        <v>#REF!</v>
      </c>
      <c r="I19" s="21" t="e">
        <f>VLOOKUP($A19,#REF!,8,FALSE)</f>
        <v>#REF!</v>
      </c>
      <c r="J19" s="25">
        <f>VLOOKUP($A19,'[2]Uitslag Juni'!$F:$AH,F$1,FALSE)</f>
        <v>44.3</v>
      </c>
      <c r="K19" s="27">
        <f>VLOOKUP($A19,'[2]Uitslag Juni'!$F:$AH,G$1,FALSE)</f>
        <v>21</v>
      </c>
      <c r="N19" s="31" t="e">
        <f t="shared" si="0"/>
        <v>#REF!</v>
      </c>
      <c r="O19" s="31"/>
      <c r="P19" s="31"/>
      <c r="Q19" s="53" t="e">
        <f>VLOOKUP(A19,'[2]Alle namen'!$C:$G,7,FALSE)</f>
        <v>#N/A</v>
      </c>
      <c r="R19" s="54"/>
      <c r="S19" s="54"/>
      <c r="T19" s="12"/>
      <c r="U19" s="12"/>
      <c r="V19" s="12"/>
      <c r="W19"/>
      <c r="X19" s="12"/>
      <c r="Y19" s="12"/>
      <c r="Z19" s="12"/>
      <c r="AA19" s="12"/>
      <c r="AB19">
        <v>0</v>
      </c>
    </row>
    <row r="20" spans="1:28" x14ac:dyDescent="0.35">
      <c r="A20">
        <v>607</v>
      </c>
      <c r="B20" t="e">
        <f>VLOOKUP(A20,'[2]Alle namen'!$C:$G,5,FALSE)</f>
        <v>#N/A</v>
      </c>
      <c r="C20" t="e">
        <f>VLOOKUP(A20,'[2]Alle namen'!$C:$G,2,FALSE)</f>
        <v>#N/A</v>
      </c>
      <c r="D20" t="e">
        <f>VLOOKUP(A20,'[2]Alle namen'!$C:$G,4,FALSE)</f>
        <v>#N/A</v>
      </c>
      <c r="E20" t="e">
        <f>VLOOKUP(A20,'[2]Alle namen'!$C:$G,3,FALSE)</f>
        <v>#N/A</v>
      </c>
      <c r="F20" s="5" t="e">
        <f>VLOOKUP($A20,#REF!,7,FALSE)</f>
        <v>#REF!</v>
      </c>
      <c r="G20" s="28" t="e">
        <f>VLOOKUP($A20,#REF!,8,FALSE)</f>
        <v>#REF!</v>
      </c>
      <c r="H20" s="12" t="e">
        <f>VLOOKUP($A20,#REF!,7,FALSE)</f>
        <v>#REF!</v>
      </c>
      <c r="I20" s="21" t="e">
        <f>VLOOKUP($A20,#REF!,8,FALSE)</f>
        <v>#REF!</v>
      </c>
      <c r="J20" s="25">
        <f>VLOOKUP($A20,'[2]Uitslag Juni'!$F:$AH,F$1,FALSE)</f>
        <v>49.5</v>
      </c>
      <c r="K20" s="27">
        <f>VLOOKUP($A20,'[2]Uitslag Juni'!$F:$AH,G$1,FALSE)</f>
        <v>4</v>
      </c>
      <c r="N20" s="31" t="e">
        <f t="shared" si="0"/>
        <v>#REF!</v>
      </c>
      <c r="O20" s="31"/>
      <c r="P20" s="31"/>
      <c r="Q20" s="53" t="e">
        <f>VLOOKUP(A20,'[2]Alle namen'!$C:$G,7,FALSE)</f>
        <v>#N/A</v>
      </c>
      <c r="R20" s="54"/>
      <c r="S20" s="54"/>
      <c r="T20" s="12"/>
      <c r="U20" s="12"/>
      <c r="V20" s="12"/>
      <c r="W20"/>
      <c r="X20" s="12"/>
      <c r="Y20" s="12"/>
      <c r="Z20" s="12"/>
      <c r="AA20" s="12"/>
      <c r="AB20">
        <v>0</v>
      </c>
    </row>
    <row r="21" spans="1:28" x14ac:dyDescent="0.35">
      <c r="A21">
        <v>601</v>
      </c>
      <c r="B21" t="e">
        <f>VLOOKUP(A21,'[2]Alle namen'!$C:$G,5,FALSE)</f>
        <v>#N/A</v>
      </c>
      <c r="C21" t="e">
        <f>VLOOKUP(A21,'[2]Alle namen'!$C:$G,2,FALSE)</f>
        <v>#N/A</v>
      </c>
      <c r="D21" t="e">
        <f>VLOOKUP(A21,'[2]Alle namen'!$C:$G,4,FALSE)</f>
        <v>#N/A</v>
      </c>
      <c r="E21" t="e">
        <f>VLOOKUP(A21,'[2]Alle namen'!$C:$G,3,FALSE)</f>
        <v>#N/A</v>
      </c>
      <c r="F21" s="5" t="e">
        <f>VLOOKUP($A21,#REF!,7,FALSE)</f>
        <v>#REF!</v>
      </c>
      <c r="G21" s="28" t="e">
        <f>VLOOKUP($A21,#REF!,8,FALSE)</f>
        <v>#REF!</v>
      </c>
      <c r="H21" s="12" t="e">
        <f>VLOOKUP($A21,#REF!,7,FALSE)</f>
        <v>#REF!</v>
      </c>
      <c r="I21" s="21" t="e">
        <f>VLOOKUP($A21,#REF!,8,FALSE)</f>
        <v>#REF!</v>
      </c>
      <c r="J21" s="25">
        <f>VLOOKUP($A21,'[2]Uitslag Juni'!$F:$AH,F$1,FALSE)</f>
        <v>45.95</v>
      </c>
      <c r="K21" s="27">
        <f>VLOOKUP($A21,'[2]Uitslag Juni'!$F:$AH,G$1,FALSE)</f>
        <v>15</v>
      </c>
      <c r="N21" s="31" t="e">
        <f t="shared" si="0"/>
        <v>#REF!</v>
      </c>
      <c r="O21" s="31"/>
      <c r="P21" s="31"/>
      <c r="Q21" s="53" t="e">
        <f>VLOOKUP(A21,'[2]Alle namen'!$C:$G,7,FALSE)</f>
        <v>#N/A</v>
      </c>
      <c r="R21" s="54"/>
      <c r="S21" s="54"/>
      <c r="T21" s="12"/>
      <c r="U21" s="12"/>
      <c r="V21" s="12"/>
      <c r="W21"/>
      <c r="X21" s="12"/>
      <c r="Y21" s="12"/>
      <c r="Z21" s="12"/>
      <c r="AA21" s="12"/>
      <c r="AB21">
        <v>0</v>
      </c>
    </row>
    <row r="22" spans="1:28" x14ac:dyDescent="0.35">
      <c r="A22">
        <v>613</v>
      </c>
      <c r="B22" t="e">
        <f>VLOOKUP(A22,'[2]Alle namen'!$C:$G,5,FALSE)</f>
        <v>#N/A</v>
      </c>
      <c r="C22" t="e">
        <f>VLOOKUP(A22,'[2]Alle namen'!$C:$G,2,FALSE)</f>
        <v>#N/A</v>
      </c>
      <c r="D22" t="e">
        <f>VLOOKUP(A22,'[2]Alle namen'!$C:$G,4,FALSE)</f>
        <v>#N/A</v>
      </c>
      <c r="E22" t="e">
        <f>VLOOKUP(A22,'[2]Alle namen'!$C:$G,3,FALSE)</f>
        <v>#N/A</v>
      </c>
      <c r="F22" s="5" t="e">
        <f>VLOOKUP($A22,#REF!,7,FALSE)</f>
        <v>#REF!</v>
      </c>
      <c r="G22" s="28" t="e">
        <f>VLOOKUP($A22,#REF!,8,FALSE)</f>
        <v>#REF!</v>
      </c>
      <c r="H22" s="12" t="e">
        <f>VLOOKUP($A22,#REF!,7,FALSE)</f>
        <v>#REF!</v>
      </c>
      <c r="I22" s="21" t="e">
        <f>VLOOKUP($A22,#REF!,8,FALSE)</f>
        <v>#REF!</v>
      </c>
      <c r="J22" s="25">
        <f>VLOOKUP($A22,'[2]Uitslag Juni'!$F:$AH,F$1,FALSE)</f>
        <v>43.35</v>
      </c>
      <c r="K22" s="27">
        <f>VLOOKUP($A22,'[2]Uitslag Juni'!$F:$AH,G$1,FALSE)</f>
        <v>23</v>
      </c>
      <c r="N22" s="31" t="e">
        <f t="shared" si="0"/>
        <v>#REF!</v>
      </c>
      <c r="O22" s="31"/>
      <c r="P22" s="31"/>
      <c r="Q22" s="53" t="e">
        <f>VLOOKUP(A22,'[2]Alle namen'!$C:$G,7,FALSE)</f>
        <v>#N/A</v>
      </c>
      <c r="R22" s="54"/>
      <c r="S22" s="54"/>
      <c r="T22" s="12"/>
      <c r="U22" s="12"/>
      <c r="V22" s="12"/>
      <c r="W22"/>
      <c r="X22" s="12"/>
      <c r="Y22" s="12"/>
      <c r="Z22" s="12"/>
      <c r="AA22" s="12"/>
      <c r="AB22">
        <v>0</v>
      </c>
    </row>
    <row r="23" spans="1:28" x14ac:dyDescent="0.35">
      <c r="A23" s="13">
        <v>503</v>
      </c>
      <c r="B23" t="e">
        <f>VLOOKUP(A23,'[2]Alle namen'!$C:$G,5,FALSE)</f>
        <v>#N/A</v>
      </c>
      <c r="C23" t="e">
        <f>VLOOKUP(A23,'[2]Alle namen'!$C:$G,2,FALSE)</f>
        <v>#N/A</v>
      </c>
      <c r="D23" t="e">
        <f>VLOOKUP(A23,'[2]Alle namen'!$C:$G,4,FALSE)</f>
        <v>#N/A</v>
      </c>
      <c r="E23" t="e">
        <f>VLOOKUP(A23,'[2]Alle namen'!$C:$G,3,FALSE)</f>
        <v>#N/A</v>
      </c>
      <c r="F23" s="5" t="e">
        <f>VLOOKUP($A23,#REF!,7,FALSE)</f>
        <v>#REF!</v>
      </c>
      <c r="G23" s="28" t="e">
        <f>VLOOKUP($A23,#REF!,8,FALSE)</f>
        <v>#REF!</v>
      </c>
      <c r="H23" s="12" t="e">
        <f>VLOOKUP($A23,#REF!,7,FALSE)</f>
        <v>#REF!</v>
      </c>
      <c r="I23" s="21" t="e">
        <f>VLOOKUP($A23,#REF!,8,FALSE)</f>
        <v>#REF!</v>
      </c>
      <c r="J23" s="25">
        <f>VLOOKUP($A23,'[2]Uitslag Juni'!$F:$AH,F$1,FALSE)</f>
        <v>41.45</v>
      </c>
      <c r="K23" s="27">
        <f>VLOOKUP($A23,'[2]Uitslag Juni'!$F:$AH,G$1,FALSE)</f>
        <v>14</v>
      </c>
      <c r="N23" s="31" t="e">
        <f t="shared" si="0"/>
        <v>#REF!</v>
      </c>
      <c r="O23" s="31"/>
      <c r="P23" s="31"/>
      <c r="Q23" s="53" t="e">
        <f>VLOOKUP(A23,'[2]Alle namen'!$C:$G,7,FALSE)</f>
        <v>#N/A</v>
      </c>
      <c r="R23" s="54"/>
      <c r="S23" s="54"/>
      <c r="T23" s="12"/>
      <c r="U23" s="12"/>
      <c r="V23" s="12"/>
      <c r="W23"/>
      <c r="X23" s="12"/>
      <c r="Y23" s="12"/>
      <c r="Z23" s="12"/>
      <c r="AA23" s="12"/>
      <c r="AB23">
        <v>0</v>
      </c>
    </row>
    <row r="24" spans="1:28" x14ac:dyDescent="0.35">
      <c r="A24">
        <v>606</v>
      </c>
      <c r="B24" t="e">
        <f>VLOOKUP(A24,'[2]Alle namen'!$C:$G,5,FALSE)</f>
        <v>#N/A</v>
      </c>
      <c r="C24" t="e">
        <f>VLOOKUP(A24,'[2]Alle namen'!$C:$G,2,FALSE)</f>
        <v>#N/A</v>
      </c>
      <c r="D24" t="e">
        <f>VLOOKUP(A24,'[2]Alle namen'!$C:$G,4,FALSE)</f>
        <v>#N/A</v>
      </c>
      <c r="E24" t="e">
        <f>VLOOKUP(A24,'[2]Alle namen'!$C:$G,3,FALSE)</f>
        <v>#N/A</v>
      </c>
      <c r="F24" s="5" t="e">
        <f>VLOOKUP($A24,#REF!,7,FALSE)</f>
        <v>#REF!</v>
      </c>
      <c r="G24" s="28" t="e">
        <f>VLOOKUP($A24,#REF!,8,FALSE)</f>
        <v>#REF!</v>
      </c>
      <c r="H24" s="12" t="e">
        <f>VLOOKUP($A24,#REF!,7,FALSE)</f>
        <v>#REF!</v>
      </c>
      <c r="I24" s="21" t="e">
        <f>VLOOKUP($A24,#REF!,8,FALSE)</f>
        <v>#REF!</v>
      </c>
      <c r="J24" s="25">
        <f>VLOOKUP($A24,'[2]Uitslag Juni'!$F:$AH,F$1,FALSE)</f>
        <v>46.8</v>
      </c>
      <c r="K24" s="27">
        <f>VLOOKUP($A24,'[2]Uitslag Juni'!$F:$AH,G$1,FALSE)</f>
        <v>12</v>
      </c>
      <c r="N24" s="31" t="e">
        <f t="shared" si="0"/>
        <v>#REF!</v>
      </c>
      <c r="O24" s="31"/>
      <c r="P24" s="31"/>
      <c r="Q24" s="53" t="e">
        <f>VLOOKUP(A24,'[2]Alle namen'!$C:$G,7,FALSE)</f>
        <v>#N/A</v>
      </c>
      <c r="R24" s="54"/>
      <c r="S24" s="54"/>
      <c r="T24" s="12"/>
      <c r="U24" s="12"/>
      <c r="V24" s="12"/>
      <c r="W24"/>
      <c r="X24" s="12"/>
      <c r="Y24" s="12"/>
      <c r="Z24" s="12"/>
      <c r="AA24" s="12"/>
      <c r="AB24">
        <v>0</v>
      </c>
    </row>
    <row r="25" spans="1:28" x14ac:dyDescent="0.35">
      <c r="A25" s="13">
        <v>614</v>
      </c>
      <c r="B25" t="e">
        <f>VLOOKUP(A25,'[2]Alle namen'!$C:$G,5,FALSE)</f>
        <v>#N/A</v>
      </c>
      <c r="C25" t="e">
        <f>VLOOKUP(A25,'[2]Alle namen'!$C:$G,2,FALSE)</f>
        <v>#N/A</v>
      </c>
      <c r="D25" t="e">
        <f>VLOOKUP(A25,'[2]Alle namen'!$C:$G,4,FALSE)</f>
        <v>#N/A</v>
      </c>
      <c r="E25" t="e">
        <f>VLOOKUP(A25,'[2]Alle namen'!$C:$G,3,FALSE)</f>
        <v>#N/A</v>
      </c>
      <c r="F25" s="5" t="e">
        <f>VLOOKUP($A25,#REF!,7,FALSE)</f>
        <v>#REF!</v>
      </c>
      <c r="G25" s="28" t="e">
        <f>VLOOKUP($A25,#REF!,8,FALSE)</f>
        <v>#REF!</v>
      </c>
      <c r="H25" s="12" t="e">
        <f>VLOOKUP($A25,#REF!,7,FALSE)</f>
        <v>#REF!</v>
      </c>
      <c r="I25" s="21" t="e">
        <f>VLOOKUP($A25,#REF!,8,FALSE)</f>
        <v>#REF!</v>
      </c>
      <c r="J25" s="25">
        <f>VLOOKUP($A25,'[2]Uitslag Juni'!$F:$AH,F$1,FALSE)</f>
        <v>50.95</v>
      </c>
      <c r="K25" s="27">
        <f>VLOOKUP($A25,'[2]Uitslag Juni'!$F:$AH,G$1,FALSE)</f>
        <v>1</v>
      </c>
      <c r="N25" s="31" t="e">
        <f t="shared" si="0"/>
        <v>#REF!</v>
      </c>
      <c r="O25" s="31"/>
      <c r="P25" s="31"/>
      <c r="Q25" s="53" t="e">
        <f>VLOOKUP(A25,'[2]Alle namen'!$C:$G,7,FALSE)</f>
        <v>#N/A</v>
      </c>
      <c r="R25" s="54"/>
      <c r="S25" s="54"/>
      <c r="T25" s="14"/>
      <c r="U25" s="14"/>
      <c r="V25" s="14"/>
      <c r="W25" s="13"/>
      <c r="X25" s="14"/>
      <c r="Y25" s="14"/>
      <c r="Z25" s="14"/>
      <c r="AA25" s="14"/>
      <c r="AB25" s="13">
        <v>0</v>
      </c>
    </row>
    <row r="26" spans="1:28" x14ac:dyDescent="0.35">
      <c r="A26" s="13">
        <v>605</v>
      </c>
      <c r="B26" t="e">
        <f>VLOOKUP(A26,'[2]Alle namen'!$C:$G,5,FALSE)</f>
        <v>#N/A</v>
      </c>
      <c r="C26" t="e">
        <f>VLOOKUP(A26,'[2]Alle namen'!$C:$G,2,FALSE)</f>
        <v>#N/A</v>
      </c>
      <c r="D26" t="e">
        <f>VLOOKUP(A26,'[2]Alle namen'!$C:$G,4,FALSE)</f>
        <v>#N/A</v>
      </c>
      <c r="E26" t="e">
        <f>VLOOKUP(A26,'[2]Alle namen'!$C:$G,3,FALSE)</f>
        <v>#N/A</v>
      </c>
      <c r="F26" s="5" t="e">
        <f>VLOOKUP($A26,#REF!,7,FALSE)</f>
        <v>#REF!</v>
      </c>
      <c r="G26" s="28" t="e">
        <f>VLOOKUP($A26,#REF!,8,FALSE)</f>
        <v>#REF!</v>
      </c>
      <c r="H26" s="12" t="e">
        <f>VLOOKUP($A26,#REF!,7,FALSE)</f>
        <v>#REF!</v>
      </c>
      <c r="I26" s="21" t="e">
        <f>VLOOKUP($A26,#REF!,8,FALSE)</f>
        <v>#REF!</v>
      </c>
      <c r="J26" s="25">
        <f>VLOOKUP($A26,'[2]Uitslag Juni'!$F:$AH,F$1,FALSE)</f>
        <v>42.75</v>
      </c>
      <c r="K26" s="27">
        <f>VLOOKUP($A26,'[2]Uitslag Juni'!$F:$AH,G$1,FALSE)</f>
        <v>25</v>
      </c>
      <c r="N26" s="31" t="e">
        <f t="shared" si="0"/>
        <v>#REF!</v>
      </c>
      <c r="O26" s="31"/>
      <c r="P26" s="31"/>
      <c r="Q26" s="53" t="e">
        <f>VLOOKUP(A26,'[2]Alle namen'!$C:$G,7,FALSE)</f>
        <v>#N/A</v>
      </c>
      <c r="R26" s="54"/>
      <c r="S26" s="54"/>
      <c r="T26" s="14"/>
      <c r="U26" s="14"/>
      <c r="V26" s="14"/>
      <c r="W26" s="13"/>
      <c r="X26" s="14"/>
      <c r="Y26" s="14"/>
      <c r="Z26" s="14"/>
      <c r="AA26" s="14"/>
      <c r="AB26" s="13">
        <v>0</v>
      </c>
    </row>
    <row r="27" spans="1:28" x14ac:dyDescent="0.35">
      <c r="A27" s="13">
        <v>611</v>
      </c>
      <c r="B27" t="e">
        <f>VLOOKUP(A27,'[2]Alle namen'!$C:$G,5,FALSE)</f>
        <v>#N/A</v>
      </c>
      <c r="C27" t="e">
        <f>VLOOKUP(A27,'[2]Alle namen'!$C:$G,2,FALSE)</f>
        <v>#N/A</v>
      </c>
      <c r="D27" t="e">
        <f>VLOOKUP(A27,'[2]Alle namen'!$C:$G,4,FALSE)</f>
        <v>#N/A</v>
      </c>
      <c r="E27" t="e">
        <f>VLOOKUP(A27,'[2]Alle namen'!$C:$G,3,FALSE)</f>
        <v>#N/A</v>
      </c>
      <c r="F27" s="5" t="e">
        <f>VLOOKUP($A27,#REF!,7,FALSE)</f>
        <v>#REF!</v>
      </c>
      <c r="G27" s="28" t="e">
        <f>VLOOKUP($A27,#REF!,8,FALSE)</f>
        <v>#REF!</v>
      </c>
      <c r="H27" s="12" t="e">
        <f>VLOOKUP($A27,#REF!,7,FALSE)</f>
        <v>#REF!</v>
      </c>
      <c r="I27" s="21" t="e">
        <f>VLOOKUP($A27,#REF!,8,FALSE)</f>
        <v>#REF!</v>
      </c>
      <c r="J27" s="25">
        <f>VLOOKUP($A27,'[2]Uitslag Juni'!$F:$AH,F$1,FALSE)</f>
        <v>0</v>
      </c>
      <c r="K27" s="27">
        <f>VLOOKUP($A27,'[2]Uitslag Juni'!$F:$AH,G$1,FALSE)</f>
        <v>99</v>
      </c>
      <c r="N27" s="31" t="e">
        <f t="shared" si="0"/>
        <v>#REF!</v>
      </c>
      <c r="O27" s="31"/>
      <c r="P27" s="31"/>
      <c r="Q27" s="53" t="e">
        <f>VLOOKUP(A27,'[2]Alle namen'!$C:$G,7,FALSE)</f>
        <v>#N/A</v>
      </c>
      <c r="R27" s="54"/>
      <c r="S27" s="54"/>
      <c r="T27" s="14"/>
      <c r="U27" s="14"/>
      <c r="V27" s="14"/>
      <c r="W27" s="13"/>
      <c r="X27" s="14"/>
      <c r="Y27" s="14"/>
      <c r="Z27" s="14"/>
      <c r="AA27" s="14"/>
      <c r="AB27" s="13">
        <v>0</v>
      </c>
    </row>
    <row r="28" spans="1:28" x14ac:dyDescent="0.35">
      <c r="A28">
        <v>623</v>
      </c>
      <c r="B28" t="e">
        <f>VLOOKUP(A28,'[2]Alle namen'!$C:$G,5,FALSE)</f>
        <v>#N/A</v>
      </c>
      <c r="C28" t="e">
        <f>VLOOKUP(A28,'[2]Alle namen'!$C:$G,2,FALSE)</f>
        <v>#N/A</v>
      </c>
      <c r="D28" t="e">
        <f>VLOOKUP(A28,'[2]Alle namen'!$C:$G,4,FALSE)</f>
        <v>#N/A</v>
      </c>
      <c r="E28" t="e">
        <f>VLOOKUP(A28,'[2]Alle namen'!$C:$G,3,FALSE)</f>
        <v>#N/A</v>
      </c>
      <c r="F28" s="5" t="e">
        <f>VLOOKUP($A28,#REF!,7,FALSE)</f>
        <v>#REF!</v>
      </c>
      <c r="G28" s="28" t="e">
        <f>VLOOKUP($A28,#REF!,8,FALSE)</f>
        <v>#REF!</v>
      </c>
      <c r="H28" s="12" t="e">
        <f>VLOOKUP($A28,#REF!,7,FALSE)</f>
        <v>#REF!</v>
      </c>
      <c r="I28" s="21" t="e">
        <f>VLOOKUP($A28,#REF!,8,FALSE)</f>
        <v>#REF!</v>
      </c>
      <c r="J28" s="25">
        <f>VLOOKUP($A28,'[2]Uitslag Juni'!$F:$AH,F$1,FALSE)</f>
        <v>48.85</v>
      </c>
      <c r="K28" s="27">
        <f>VLOOKUP($A28,'[2]Uitslag Juni'!$F:$AH,G$1,FALSE)</f>
        <v>6</v>
      </c>
      <c r="N28" s="31" t="e">
        <f t="shared" si="0"/>
        <v>#REF!</v>
      </c>
      <c r="O28" s="31"/>
      <c r="P28" s="31"/>
      <c r="Q28" s="53" t="e">
        <f>VLOOKUP(A28,'[2]Alle namen'!$C:$G,7,FALSE)</f>
        <v>#N/A</v>
      </c>
      <c r="R28" s="54"/>
      <c r="S28" s="54"/>
      <c r="T28" s="14"/>
      <c r="U28" s="14"/>
      <c r="V28" s="14"/>
      <c r="W28" s="13"/>
      <c r="X28" s="14"/>
      <c r="Y28" s="14"/>
      <c r="Z28" s="14"/>
      <c r="AA28" s="14"/>
      <c r="AB28" s="13">
        <v>0</v>
      </c>
    </row>
    <row r="29" spans="1:28" x14ac:dyDescent="0.35">
      <c r="A29" s="13">
        <v>612</v>
      </c>
      <c r="B29" t="e">
        <f>VLOOKUP(A29,'[2]Alle namen'!$C:$G,5,FALSE)</f>
        <v>#N/A</v>
      </c>
      <c r="C29" t="e">
        <f>VLOOKUP(A29,'[2]Alle namen'!$C:$G,2,FALSE)</f>
        <v>#N/A</v>
      </c>
      <c r="D29" t="e">
        <f>VLOOKUP(A29,'[2]Alle namen'!$C:$G,4,FALSE)</f>
        <v>#N/A</v>
      </c>
      <c r="E29" t="e">
        <f>VLOOKUP(A29,'[2]Alle namen'!$C:$G,3,FALSE)</f>
        <v>#N/A</v>
      </c>
      <c r="F29" s="5" t="e">
        <f>VLOOKUP($A29,#REF!,7,FALSE)</f>
        <v>#REF!</v>
      </c>
      <c r="G29" s="28" t="e">
        <f>VLOOKUP($A29,#REF!,8,FALSE)</f>
        <v>#REF!</v>
      </c>
      <c r="H29" s="12" t="e">
        <f>VLOOKUP($A29,#REF!,7,FALSE)</f>
        <v>#REF!</v>
      </c>
      <c r="I29" s="21" t="e">
        <f>VLOOKUP($A29,#REF!,8,FALSE)</f>
        <v>#REF!</v>
      </c>
      <c r="J29" s="25">
        <f>VLOOKUP($A29,'[2]Uitslag Juni'!$F:$AH,F$1,FALSE)</f>
        <v>45.7</v>
      </c>
      <c r="K29" s="27">
        <f>VLOOKUP($A29,'[2]Uitslag Juni'!$F:$AH,G$1,FALSE)</f>
        <v>18</v>
      </c>
      <c r="N29" s="31" t="e">
        <f t="shared" si="0"/>
        <v>#REF!</v>
      </c>
      <c r="O29" s="31"/>
      <c r="P29" s="31"/>
      <c r="Q29" s="53" t="e">
        <f>VLOOKUP(A29,'[2]Alle namen'!$C:$G,7,FALSE)</f>
        <v>#N/A</v>
      </c>
      <c r="R29" s="54"/>
      <c r="S29" s="54"/>
      <c r="T29" s="14"/>
      <c r="U29" s="14"/>
      <c r="V29" s="14"/>
      <c r="W29" s="13"/>
      <c r="X29" s="14"/>
      <c r="Y29" s="14"/>
      <c r="Z29" s="14"/>
      <c r="AA29" s="14"/>
      <c r="AB29" s="13">
        <v>0</v>
      </c>
    </row>
    <row r="30" spans="1:28" x14ac:dyDescent="0.35">
      <c r="A30">
        <v>602</v>
      </c>
      <c r="B30" t="e">
        <f>VLOOKUP(A30,'[2]Alle namen'!$C:$G,5,FALSE)</f>
        <v>#N/A</v>
      </c>
      <c r="C30" t="e">
        <f>VLOOKUP(A30,'[2]Alle namen'!$C:$G,2,FALSE)</f>
        <v>#N/A</v>
      </c>
      <c r="D30" t="e">
        <f>VLOOKUP(A30,'[2]Alle namen'!$C:$G,4,FALSE)</f>
        <v>#N/A</v>
      </c>
      <c r="E30" t="e">
        <f>VLOOKUP(A30,'[2]Alle namen'!$C:$G,3,FALSE)</f>
        <v>#N/A</v>
      </c>
      <c r="F30" s="5" t="e">
        <f>VLOOKUP($A30,#REF!,7,FALSE)</f>
        <v>#REF!</v>
      </c>
      <c r="G30" s="28" t="e">
        <f>VLOOKUP($A30,#REF!,8,FALSE)</f>
        <v>#REF!</v>
      </c>
      <c r="H30" s="12" t="e">
        <f>VLOOKUP($A30,#REF!,7,FALSE)</f>
        <v>#REF!</v>
      </c>
      <c r="I30" s="21" t="e">
        <f>VLOOKUP($A30,#REF!,8,FALSE)</f>
        <v>#REF!</v>
      </c>
      <c r="J30" s="25">
        <f>VLOOKUP($A30,'[2]Uitslag Juni'!$F:$AH,F$1,FALSE)</f>
        <v>47.35</v>
      </c>
      <c r="K30" s="27">
        <f>VLOOKUP($A30,'[2]Uitslag Juni'!$F:$AH,G$1,FALSE)</f>
        <v>10</v>
      </c>
      <c r="N30" s="31" t="e">
        <f t="shared" si="0"/>
        <v>#REF!</v>
      </c>
      <c r="O30" s="31"/>
      <c r="P30" s="31"/>
      <c r="Q30" s="53" t="e">
        <f>VLOOKUP(A30,'[2]Alle namen'!$C:$G,7,FALSE)</f>
        <v>#N/A</v>
      </c>
      <c r="R30" s="54"/>
      <c r="S30" s="54"/>
      <c r="T30" s="14"/>
      <c r="U30" s="14"/>
      <c r="V30" s="14"/>
      <c r="W30" s="13"/>
      <c r="X30" s="14"/>
      <c r="Y30" s="14"/>
      <c r="Z30" s="14"/>
      <c r="AA30" s="14"/>
      <c r="AB30" s="13">
        <v>0</v>
      </c>
    </row>
    <row r="31" spans="1:28" x14ac:dyDescent="0.35">
      <c r="A31" s="13">
        <v>615</v>
      </c>
      <c r="B31" t="e">
        <f>VLOOKUP(A31,'[2]Alle namen'!$C:$G,5,FALSE)</f>
        <v>#N/A</v>
      </c>
      <c r="C31" t="e">
        <f>VLOOKUP(A31,'[2]Alle namen'!$C:$G,2,FALSE)</f>
        <v>#N/A</v>
      </c>
      <c r="D31" t="e">
        <f>VLOOKUP(A31,'[2]Alle namen'!$C:$G,4,FALSE)</f>
        <v>#N/A</v>
      </c>
      <c r="E31" t="e">
        <f>VLOOKUP(A31,'[2]Alle namen'!$C:$G,3,FALSE)</f>
        <v>#N/A</v>
      </c>
      <c r="F31" s="5" t="e">
        <f>VLOOKUP($A31,#REF!,7,FALSE)</f>
        <v>#REF!</v>
      </c>
      <c r="G31" s="28" t="e">
        <f>VLOOKUP($A31,#REF!,8,FALSE)</f>
        <v>#REF!</v>
      </c>
      <c r="H31" s="12" t="e">
        <f>VLOOKUP($A31,#REF!,7,FALSE)</f>
        <v>#REF!</v>
      </c>
      <c r="I31" s="21" t="e">
        <f>VLOOKUP($A31,#REF!,8,FALSE)</f>
        <v>#REF!</v>
      </c>
      <c r="J31" s="25">
        <f>VLOOKUP($A31,'[2]Uitslag Juni'!$F:$AH,F$1,FALSE)</f>
        <v>48.3</v>
      </c>
      <c r="K31" s="27">
        <f>VLOOKUP($A31,'[2]Uitslag Juni'!$F:$AH,G$1,FALSE)</f>
        <v>8</v>
      </c>
      <c r="N31" s="31" t="e">
        <f t="shared" si="0"/>
        <v>#REF!</v>
      </c>
      <c r="O31" s="31"/>
      <c r="P31" s="31"/>
      <c r="Q31" s="53" t="e">
        <f>VLOOKUP(A31,'[2]Alle namen'!$C:$G,7,FALSE)</f>
        <v>#N/A</v>
      </c>
      <c r="R31" s="54"/>
      <c r="S31" s="54"/>
      <c r="T31" s="14"/>
      <c r="U31" s="14"/>
      <c r="V31" s="14"/>
      <c r="W31" s="13"/>
      <c r="X31" s="14"/>
      <c r="Y31" s="14"/>
      <c r="Z31" s="14"/>
      <c r="AA31" s="14"/>
      <c r="AB31" s="13">
        <v>0</v>
      </c>
    </row>
    <row r="32" spans="1:28" x14ac:dyDescent="0.35">
      <c r="A32">
        <v>603</v>
      </c>
      <c r="B32" t="e">
        <f>VLOOKUP(A32,'[2]Alle namen'!$C:$G,5,FALSE)</f>
        <v>#N/A</v>
      </c>
      <c r="C32" t="e">
        <f>VLOOKUP(A32,'[2]Alle namen'!$C:$G,2,FALSE)</f>
        <v>#N/A</v>
      </c>
      <c r="D32" t="e">
        <f>VLOOKUP(A32,'[2]Alle namen'!$C:$G,4,FALSE)</f>
        <v>#N/A</v>
      </c>
      <c r="E32" t="e">
        <f>VLOOKUP(A32,'[2]Alle namen'!$C:$G,3,FALSE)</f>
        <v>#N/A</v>
      </c>
      <c r="F32" s="5" t="e">
        <f>VLOOKUP($A32,#REF!,7,FALSE)</f>
        <v>#REF!</v>
      </c>
      <c r="G32" s="28" t="e">
        <f>VLOOKUP($A32,#REF!,8,FALSE)</f>
        <v>#REF!</v>
      </c>
      <c r="H32" s="12" t="e">
        <f>VLOOKUP($A32,#REF!,7,FALSE)</f>
        <v>#REF!</v>
      </c>
      <c r="I32" s="21" t="e">
        <f>VLOOKUP($A32,#REF!,8,FALSE)</f>
        <v>#REF!</v>
      </c>
      <c r="J32" s="25">
        <f>VLOOKUP($A32,'[2]Uitslag Juni'!$F:$AH,F$1,FALSE)</f>
        <v>47.2</v>
      </c>
      <c r="K32" s="27">
        <f>VLOOKUP($A32,'[2]Uitslag Juni'!$F:$AH,G$1,FALSE)</f>
        <v>11</v>
      </c>
      <c r="N32" s="31" t="e">
        <f t="shared" si="0"/>
        <v>#REF!</v>
      </c>
      <c r="O32" s="31"/>
      <c r="P32" s="31"/>
      <c r="Q32" s="53" t="e">
        <f>VLOOKUP(A32,'[2]Alle namen'!$C:$G,7,FALSE)</f>
        <v>#N/A</v>
      </c>
      <c r="R32" s="54"/>
      <c r="S32" s="54"/>
      <c r="T32" s="14"/>
      <c r="U32" s="14"/>
      <c r="V32" s="14"/>
      <c r="W32" s="13"/>
      <c r="X32" s="14"/>
      <c r="Y32" s="14"/>
      <c r="Z32" s="14"/>
      <c r="AA32" s="14"/>
      <c r="AB32" s="13">
        <v>0</v>
      </c>
    </row>
    <row r="33" spans="1:28" x14ac:dyDescent="0.35">
      <c r="A33">
        <v>610</v>
      </c>
      <c r="B33" t="e">
        <f>VLOOKUP(A33,'[2]Alle namen'!$C:$G,5,FALSE)</f>
        <v>#N/A</v>
      </c>
      <c r="C33" t="e">
        <f>VLOOKUP(A33,'[2]Alle namen'!$C:$G,2,FALSE)</f>
        <v>#N/A</v>
      </c>
      <c r="D33" t="e">
        <f>VLOOKUP(A33,'[2]Alle namen'!$C:$G,4,FALSE)</f>
        <v>#N/A</v>
      </c>
      <c r="E33" t="e">
        <f>VLOOKUP(A33,'[2]Alle namen'!$C:$G,3,FALSE)</f>
        <v>#N/A</v>
      </c>
      <c r="F33" s="5" t="e">
        <f>VLOOKUP($A33,#REF!,7,FALSE)</f>
        <v>#REF!</v>
      </c>
      <c r="G33" s="28" t="e">
        <f>VLOOKUP($A33,#REF!,8,FALSE)</f>
        <v>#REF!</v>
      </c>
      <c r="H33" s="12" t="e">
        <f>VLOOKUP($A33,#REF!,7,FALSE)</f>
        <v>#REF!</v>
      </c>
      <c r="I33" s="21" t="e">
        <f>VLOOKUP($A33,#REF!,8,FALSE)</f>
        <v>#REF!</v>
      </c>
      <c r="J33" s="25">
        <f>VLOOKUP($A33,'[2]Uitslag Juni'!$F:$AH,F$1,FALSE)</f>
        <v>46.6</v>
      </c>
      <c r="K33" s="27">
        <f>VLOOKUP($A33,'[2]Uitslag Juni'!$F:$AH,G$1,FALSE)</f>
        <v>13</v>
      </c>
      <c r="N33" s="31" t="e">
        <f t="shared" si="0"/>
        <v>#REF!</v>
      </c>
      <c r="O33" s="31"/>
      <c r="P33" s="31"/>
      <c r="Q33" s="53" t="e">
        <f>VLOOKUP(A33,'[2]Alle namen'!$C:$G,7,FALSE)</f>
        <v>#N/A</v>
      </c>
      <c r="R33" s="54"/>
      <c r="S33" s="54"/>
      <c r="T33" s="14"/>
      <c r="U33" s="14"/>
      <c r="V33" s="14"/>
      <c r="W33" s="13"/>
      <c r="X33" s="14"/>
      <c r="Y33" s="14"/>
      <c r="Z33" s="14"/>
      <c r="AA33" s="14"/>
      <c r="AB33" s="13">
        <v>0</v>
      </c>
    </row>
    <row r="34" spans="1:28" x14ac:dyDescent="0.35">
      <c r="A34" s="13">
        <v>505</v>
      </c>
      <c r="B34" t="e">
        <f>VLOOKUP(A34,'[2]Alle namen'!$C:$G,5,FALSE)</f>
        <v>#N/A</v>
      </c>
      <c r="C34" t="e">
        <f>VLOOKUP(A34,'[2]Alle namen'!$C:$G,2,FALSE)</f>
        <v>#N/A</v>
      </c>
      <c r="D34" t="e">
        <f>VLOOKUP(A34,'[2]Alle namen'!$C:$G,4,FALSE)</f>
        <v>#N/A</v>
      </c>
      <c r="E34" t="e">
        <f>VLOOKUP(A34,'[2]Alle namen'!$C:$G,3,FALSE)</f>
        <v>#N/A</v>
      </c>
      <c r="F34" s="5" t="e">
        <f>VLOOKUP($A34,#REF!,7,FALSE)</f>
        <v>#REF!</v>
      </c>
      <c r="G34" s="28" t="e">
        <f>VLOOKUP($A34,#REF!,8,FALSE)</f>
        <v>#REF!</v>
      </c>
      <c r="H34" s="12" t="e">
        <f>VLOOKUP($A34,#REF!,7,FALSE)</f>
        <v>#REF!</v>
      </c>
      <c r="I34" s="21" t="e">
        <f>VLOOKUP($A34,#REF!,8,FALSE)</f>
        <v>#REF!</v>
      </c>
      <c r="J34" s="25">
        <f>VLOOKUP($A34,'[2]Uitslag Juni'!$F:$AH,F$1,FALSE)</f>
        <v>0</v>
      </c>
      <c r="K34" s="27">
        <f>VLOOKUP($A34,'[2]Uitslag Juni'!$F:$AH,G$1,FALSE)</f>
        <v>99</v>
      </c>
      <c r="N34" s="31" t="e">
        <f t="shared" si="0"/>
        <v>#REF!</v>
      </c>
      <c r="O34" s="31"/>
      <c r="P34" s="31"/>
      <c r="Q34" s="53" t="e">
        <f>VLOOKUP(A34,'[2]Alle namen'!$C:$G,7,FALSE)</f>
        <v>#N/A</v>
      </c>
      <c r="R34" s="54"/>
      <c r="S34" s="54"/>
      <c r="T34" s="14"/>
      <c r="U34" s="14"/>
      <c r="V34" s="14"/>
      <c r="W34" s="13"/>
      <c r="X34" s="14"/>
      <c r="Y34" s="14"/>
      <c r="Z34" s="14"/>
      <c r="AA34" s="14"/>
      <c r="AB34" s="13">
        <v>0</v>
      </c>
    </row>
    <row r="35" spans="1:28" x14ac:dyDescent="0.35">
      <c r="A35" s="13"/>
      <c r="B35" s="13"/>
      <c r="C35" s="13"/>
      <c r="D35" s="13"/>
      <c r="E35" s="13"/>
      <c r="F35" s="14"/>
      <c r="G35" s="22"/>
      <c r="H35" s="14"/>
      <c r="I35" s="14"/>
      <c r="J35" s="14"/>
      <c r="K35" s="14"/>
      <c r="L35" s="14"/>
      <c r="M35" s="13"/>
      <c r="N35" s="14"/>
      <c r="O35" s="14"/>
      <c r="P35" s="14"/>
      <c r="Q35" s="14"/>
      <c r="R35" s="13"/>
      <c r="S35" s="14"/>
      <c r="T35" s="14"/>
      <c r="U35" s="14"/>
      <c r="V35" s="14"/>
      <c r="W35" s="13"/>
      <c r="X35" s="14"/>
      <c r="Y35" s="14"/>
      <c r="Z35" s="14"/>
      <c r="AA35" s="14"/>
      <c r="AB35" s="13">
        <v>0</v>
      </c>
    </row>
    <row r="36" spans="1:28" x14ac:dyDescent="0.35">
      <c r="A36" s="13"/>
      <c r="B36" s="13"/>
      <c r="C36" s="13"/>
      <c r="D36" s="13"/>
      <c r="E36" s="13"/>
      <c r="F36" s="14"/>
      <c r="G36" s="22"/>
      <c r="H36" s="14"/>
      <c r="I36" s="14"/>
      <c r="J36" s="14"/>
      <c r="K36" s="14"/>
      <c r="L36" s="14"/>
      <c r="M36" s="13"/>
      <c r="N36" s="14"/>
      <c r="O36" s="14"/>
      <c r="P36" s="14"/>
      <c r="Q36" s="14"/>
      <c r="R36" s="13"/>
      <c r="S36" s="14"/>
      <c r="T36" s="14"/>
      <c r="U36" s="14"/>
      <c r="V36" s="14"/>
      <c r="W36" s="13"/>
      <c r="X36" s="14"/>
      <c r="Y36" s="14"/>
      <c r="Z36" s="14"/>
      <c r="AA36" s="14"/>
      <c r="AB36" s="13">
        <v>0</v>
      </c>
    </row>
    <row r="37" spans="1:28" x14ac:dyDescent="0.35">
      <c r="A37" s="13"/>
      <c r="B37" s="13"/>
      <c r="C37" s="13"/>
      <c r="D37" s="13"/>
      <c r="E37" s="13"/>
      <c r="F37" s="14"/>
      <c r="G37" s="22"/>
      <c r="H37" s="14"/>
      <c r="I37" s="14"/>
      <c r="J37" s="14"/>
      <c r="K37" s="14"/>
      <c r="L37" s="14"/>
      <c r="M37" s="13"/>
      <c r="N37" s="14"/>
      <c r="O37" s="14"/>
      <c r="P37" s="14"/>
      <c r="Q37" s="14"/>
      <c r="R37" s="13"/>
      <c r="S37" s="14"/>
      <c r="T37" s="14"/>
      <c r="U37" s="14"/>
      <c r="V37" s="14"/>
      <c r="W37" s="13"/>
      <c r="X37" s="14"/>
      <c r="Y37" s="14"/>
      <c r="Z37" s="14"/>
      <c r="AA37" s="14"/>
      <c r="AB37" s="13">
        <v>0</v>
      </c>
    </row>
    <row r="38" spans="1:28" x14ac:dyDescent="0.35">
      <c r="A38" s="13"/>
      <c r="B38" s="13"/>
      <c r="C38" s="13"/>
      <c r="D38" s="13"/>
      <c r="E38" s="13"/>
      <c r="F38" s="14"/>
      <c r="G38" s="22"/>
      <c r="H38" s="14"/>
      <c r="I38" s="14"/>
      <c r="J38" s="14"/>
      <c r="K38" s="14"/>
      <c r="L38" s="14"/>
      <c r="M38" s="13"/>
      <c r="N38" s="14"/>
      <c r="O38" s="14"/>
      <c r="P38" s="14"/>
      <c r="Q38" s="14"/>
      <c r="R38" s="13"/>
      <c r="S38" s="14"/>
      <c r="T38" s="14"/>
      <c r="U38" s="14"/>
      <c r="V38" s="14"/>
      <c r="W38" s="13"/>
      <c r="X38" s="14"/>
      <c r="Y38" s="14"/>
      <c r="Z38" s="14"/>
      <c r="AA38" s="14"/>
      <c r="AB38" s="13">
        <v>0</v>
      </c>
    </row>
    <row r="39" spans="1:28" x14ac:dyDescent="0.35">
      <c r="A39" s="13"/>
      <c r="B39" s="13"/>
      <c r="C39" s="13"/>
      <c r="D39" s="13"/>
      <c r="E39" s="13"/>
      <c r="F39" s="14"/>
      <c r="G39" s="22"/>
      <c r="H39" s="14"/>
      <c r="I39" s="14"/>
      <c r="J39" s="14"/>
      <c r="K39" s="14"/>
      <c r="L39" s="14"/>
      <c r="M39" s="13"/>
      <c r="N39" s="14"/>
      <c r="O39" s="14"/>
      <c r="P39" s="14"/>
      <c r="Q39" s="14"/>
      <c r="R39" s="13"/>
      <c r="S39" s="14"/>
      <c r="T39" s="14"/>
      <c r="U39" s="14"/>
      <c r="V39" s="14"/>
      <c r="W39" s="13"/>
      <c r="X39" s="14"/>
      <c r="Y39" s="14"/>
      <c r="Z39" s="14"/>
      <c r="AA39" s="14"/>
      <c r="AB39" s="13">
        <v>0</v>
      </c>
    </row>
    <row r="40" spans="1:28" x14ac:dyDescent="0.35">
      <c r="A40" s="13"/>
      <c r="B40" s="13"/>
      <c r="C40" s="13"/>
      <c r="D40" s="13"/>
      <c r="E40" s="13"/>
      <c r="F40" s="14"/>
      <c r="G40" s="22"/>
      <c r="H40" s="14"/>
      <c r="I40" s="14"/>
      <c r="J40" s="14"/>
      <c r="K40" s="14"/>
      <c r="L40" s="14"/>
      <c r="M40" s="13"/>
      <c r="N40" s="14"/>
      <c r="O40" s="14"/>
      <c r="P40" s="14"/>
      <c r="Q40" s="14"/>
      <c r="R40" s="13"/>
      <c r="S40" s="14"/>
      <c r="T40" s="14"/>
      <c r="U40" s="14"/>
      <c r="V40" s="14"/>
      <c r="W40" s="13"/>
      <c r="X40" s="14"/>
      <c r="Y40" s="14"/>
      <c r="Z40" s="14"/>
      <c r="AA40" s="14"/>
      <c r="AB40" s="13">
        <v>0</v>
      </c>
    </row>
    <row r="41" spans="1:28" x14ac:dyDescent="0.35">
      <c r="A41" s="13"/>
      <c r="B41" s="13"/>
      <c r="C41" s="13"/>
      <c r="D41" s="13"/>
      <c r="E41" s="13"/>
      <c r="F41" s="14"/>
      <c r="G41" s="22"/>
      <c r="H41" s="14"/>
      <c r="I41" s="14"/>
      <c r="J41" s="14"/>
      <c r="K41" s="14"/>
      <c r="L41" s="14"/>
      <c r="M41" s="13"/>
      <c r="N41" s="14"/>
      <c r="O41" s="14"/>
      <c r="P41" s="14"/>
      <c r="Q41" s="14"/>
      <c r="R41" s="13"/>
      <c r="S41" s="14"/>
      <c r="T41" s="14"/>
      <c r="U41" s="14"/>
      <c r="V41" s="14"/>
      <c r="W41" s="13"/>
      <c r="X41" s="14"/>
      <c r="Y41" s="14"/>
      <c r="Z41" s="14"/>
      <c r="AA41" s="14"/>
      <c r="AB41" s="13">
        <v>0</v>
      </c>
    </row>
    <row r="42" spans="1:28" x14ac:dyDescent="0.35">
      <c r="A42" s="13"/>
      <c r="B42" s="13"/>
      <c r="C42" s="13"/>
      <c r="D42" s="13"/>
      <c r="E42" s="13"/>
      <c r="F42" s="14"/>
      <c r="G42" s="22"/>
      <c r="H42" s="14"/>
      <c r="I42" s="14"/>
      <c r="J42" s="14"/>
      <c r="K42" s="14"/>
      <c r="L42" s="14"/>
      <c r="M42" s="13"/>
      <c r="N42" s="14"/>
      <c r="O42" s="14"/>
      <c r="P42" s="14"/>
      <c r="Q42" s="14"/>
      <c r="R42" s="13"/>
      <c r="S42" s="14"/>
      <c r="T42" s="14"/>
      <c r="U42" s="14"/>
      <c r="V42" s="14"/>
      <c r="W42" s="13"/>
      <c r="X42" s="14"/>
      <c r="Y42" s="14"/>
      <c r="Z42" s="14"/>
      <c r="AA42" s="14"/>
      <c r="AB42" s="13">
        <v>0</v>
      </c>
    </row>
    <row r="43" spans="1:28" x14ac:dyDescent="0.35">
      <c r="A43" s="13"/>
      <c r="B43" s="13"/>
      <c r="C43" s="13"/>
      <c r="D43" s="13"/>
      <c r="E43" s="13"/>
      <c r="F43" s="14"/>
      <c r="G43" s="22"/>
      <c r="H43" s="14"/>
      <c r="I43" s="14"/>
      <c r="J43" s="14"/>
      <c r="K43" s="14"/>
      <c r="L43" s="14"/>
      <c r="M43" s="13"/>
      <c r="N43" s="14"/>
      <c r="O43" s="14"/>
      <c r="P43" s="14"/>
      <c r="Q43" s="14"/>
      <c r="R43" s="13"/>
      <c r="S43" s="14"/>
      <c r="T43" s="14"/>
      <c r="U43" s="14"/>
      <c r="V43" s="14"/>
      <c r="W43" s="13"/>
      <c r="X43" s="14"/>
      <c r="Y43" s="14"/>
      <c r="Z43" s="14"/>
      <c r="AA43" s="14"/>
      <c r="AB43" s="13">
        <v>0</v>
      </c>
    </row>
    <row r="44" spans="1:28" x14ac:dyDescent="0.35">
      <c r="A44" s="13"/>
      <c r="B44" s="13"/>
      <c r="C44" s="13"/>
      <c r="D44" s="13"/>
      <c r="E44" s="13"/>
      <c r="F44" s="14"/>
      <c r="G44" s="22"/>
      <c r="H44" s="14"/>
      <c r="I44" s="14"/>
      <c r="J44" s="14"/>
      <c r="K44" s="14"/>
      <c r="L44" s="14"/>
      <c r="M44" s="13"/>
      <c r="N44" s="14"/>
      <c r="O44" s="14"/>
      <c r="P44" s="14"/>
      <c r="Q44" s="14"/>
      <c r="R44" s="13"/>
      <c r="S44" s="14"/>
      <c r="T44" s="14"/>
      <c r="U44" s="14"/>
      <c r="V44" s="14"/>
      <c r="W44" s="13"/>
      <c r="X44" s="14"/>
      <c r="Y44" s="14"/>
      <c r="Z44" s="14"/>
      <c r="AA44" s="14"/>
      <c r="AB44" s="13">
        <v>0</v>
      </c>
    </row>
    <row r="45" spans="1:28" x14ac:dyDescent="0.35">
      <c r="A45" s="13"/>
      <c r="B45" s="13"/>
      <c r="C45" s="13"/>
      <c r="D45" s="13"/>
      <c r="E45" s="13"/>
      <c r="F45" s="14"/>
      <c r="G45" s="22"/>
      <c r="H45" s="14"/>
      <c r="I45" s="14"/>
      <c r="J45" s="14"/>
      <c r="K45" s="14"/>
      <c r="L45" s="14"/>
      <c r="M45" s="13"/>
      <c r="N45" s="14"/>
      <c r="O45" s="14"/>
      <c r="P45" s="14"/>
      <c r="Q45" s="14"/>
      <c r="R45" s="13"/>
      <c r="S45" s="14"/>
      <c r="T45" s="14"/>
      <c r="U45" s="14"/>
      <c r="V45" s="14"/>
      <c r="W45" s="13"/>
      <c r="X45" s="14"/>
      <c r="Y45" s="14"/>
      <c r="Z45" s="14"/>
      <c r="AA45" s="14"/>
      <c r="AB45" s="13">
        <v>0</v>
      </c>
    </row>
    <row r="46" spans="1:28" x14ac:dyDescent="0.35">
      <c r="A46" s="13"/>
      <c r="B46" s="13"/>
      <c r="C46" s="13"/>
      <c r="D46" s="13"/>
      <c r="E46" s="13"/>
      <c r="F46" s="14"/>
      <c r="G46" s="22"/>
      <c r="H46" s="14"/>
      <c r="I46" s="14"/>
      <c r="J46" s="14"/>
      <c r="K46" s="14"/>
      <c r="L46" s="14"/>
      <c r="M46" s="13"/>
      <c r="N46" s="14"/>
      <c r="O46" s="14"/>
      <c r="P46" s="14"/>
      <c r="Q46" s="14"/>
      <c r="R46" s="13"/>
      <c r="S46" s="14"/>
      <c r="T46" s="14"/>
      <c r="U46" s="14"/>
      <c r="V46" s="14"/>
      <c r="W46" s="13"/>
      <c r="X46" s="14"/>
      <c r="Y46" s="14"/>
      <c r="Z46" s="14"/>
      <c r="AA46" s="14"/>
      <c r="AB46" s="13">
        <v>0</v>
      </c>
    </row>
    <row r="47" spans="1:28" x14ac:dyDescent="0.35">
      <c r="A47" s="13"/>
      <c r="B47" s="13"/>
      <c r="C47" s="13"/>
      <c r="D47" s="13"/>
      <c r="E47" s="13"/>
      <c r="F47" s="14"/>
      <c r="G47" s="22"/>
      <c r="H47" s="14"/>
      <c r="I47" s="14"/>
      <c r="J47" s="14"/>
      <c r="K47" s="14"/>
      <c r="L47" s="14"/>
      <c r="M47" s="13"/>
      <c r="N47" s="14"/>
      <c r="O47" s="14"/>
      <c r="P47" s="14"/>
      <c r="Q47" s="14"/>
      <c r="R47" s="13"/>
      <c r="S47" s="14"/>
      <c r="T47" s="14"/>
      <c r="U47" s="14"/>
      <c r="V47" s="14"/>
      <c r="W47" s="13"/>
      <c r="X47" s="14"/>
      <c r="Y47" s="14"/>
      <c r="Z47" s="14"/>
      <c r="AA47" s="14"/>
      <c r="AB47" s="13">
        <v>0</v>
      </c>
    </row>
    <row r="48" spans="1:28" x14ac:dyDescent="0.35">
      <c r="A48" s="13"/>
      <c r="B48" s="13"/>
      <c r="C48" s="13"/>
      <c r="D48" s="13"/>
      <c r="E48" s="13"/>
      <c r="F48" s="14"/>
      <c r="G48" s="22"/>
      <c r="H48" s="14"/>
      <c r="I48" s="14"/>
      <c r="J48" s="14"/>
      <c r="K48" s="14"/>
      <c r="L48" s="14"/>
      <c r="M48" s="13"/>
      <c r="N48" s="14"/>
      <c r="O48" s="14"/>
      <c r="P48" s="14"/>
      <c r="Q48" s="14"/>
      <c r="R48" s="13"/>
      <c r="S48" s="14"/>
      <c r="T48" s="14"/>
      <c r="U48" s="14"/>
      <c r="V48" s="14"/>
      <c r="W48" s="13"/>
      <c r="X48" s="14"/>
      <c r="Y48" s="14"/>
      <c r="Z48" s="14"/>
      <c r="AA48" s="14"/>
      <c r="AB48" s="13">
        <v>0</v>
      </c>
    </row>
    <row r="49" spans="1:28" x14ac:dyDescent="0.35">
      <c r="A49" s="13"/>
      <c r="B49" s="13"/>
      <c r="C49" s="13"/>
      <c r="D49" s="13"/>
      <c r="E49" s="13"/>
      <c r="F49" s="14"/>
      <c r="G49" s="22"/>
      <c r="H49" s="14"/>
      <c r="I49" s="14"/>
      <c r="J49" s="14"/>
      <c r="K49" s="14"/>
      <c r="L49" s="14"/>
      <c r="M49" s="13"/>
      <c r="N49" s="14"/>
      <c r="O49" s="14"/>
      <c r="P49" s="14"/>
      <c r="Q49" s="14"/>
      <c r="R49" s="13"/>
      <c r="S49" s="14"/>
      <c r="T49" s="14"/>
      <c r="U49" s="14"/>
      <c r="V49" s="14"/>
      <c r="W49" s="13"/>
      <c r="X49" s="14"/>
      <c r="Y49" s="14"/>
      <c r="Z49" s="14"/>
      <c r="AA49" s="14"/>
      <c r="AB49" s="13">
        <v>0</v>
      </c>
    </row>
    <row r="50" spans="1:28" x14ac:dyDescent="0.35">
      <c r="A50" s="13"/>
      <c r="B50" s="13"/>
      <c r="C50" s="13"/>
      <c r="D50" s="13"/>
      <c r="E50" s="13"/>
      <c r="F50" s="14"/>
      <c r="G50" s="22"/>
      <c r="H50" s="14"/>
      <c r="I50" s="14"/>
      <c r="J50" s="14"/>
      <c r="K50" s="14"/>
      <c r="L50" s="14"/>
      <c r="M50" s="13"/>
      <c r="N50" s="14"/>
      <c r="O50" s="14"/>
      <c r="P50" s="14"/>
      <c r="Q50" s="14"/>
      <c r="R50" s="13"/>
      <c r="S50" s="14"/>
      <c r="T50" s="14"/>
      <c r="U50" s="14"/>
      <c r="V50" s="14"/>
      <c r="W50" s="13"/>
      <c r="X50" s="14"/>
      <c r="Y50" s="14"/>
      <c r="Z50" s="14"/>
      <c r="AA50" s="14"/>
      <c r="AB50" s="13">
        <v>0</v>
      </c>
    </row>
    <row r="51" spans="1:28" x14ac:dyDescent="0.35">
      <c r="A51" s="13"/>
      <c r="B51" s="13"/>
      <c r="C51" s="13"/>
      <c r="D51" s="13"/>
      <c r="E51" s="13"/>
      <c r="F51" s="14"/>
      <c r="G51" s="22"/>
      <c r="H51" s="14"/>
      <c r="I51" s="14"/>
      <c r="J51" s="14"/>
      <c r="K51" s="14"/>
      <c r="L51" s="14"/>
      <c r="M51" s="13"/>
      <c r="N51" s="14"/>
      <c r="O51" s="14"/>
      <c r="P51" s="14"/>
      <c r="Q51" s="14"/>
      <c r="R51" s="13"/>
      <c r="S51" s="14"/>
      <c r="T51" s="14"/>
      <c r="U51" s="14"/>
      <c r="V51" s="14"/>
      <c r="W51" s="13"/>
      <c r="X51" s="14"/>
      <c r="Y51" s="14"/>
      <c r="Z51" s="14"/>
      <c r="AA51" s="14"/>
      <c r="AB51" s="13">
        <v>0</v>
      </c>
    </row>
    <row r="52" spans="1:28" x14ac:dyDescent="0.35">
      <c r="A52" s="13"/>
      <c r="B52" s="13"/>
      <c r="C52" s="13"/>
      <c r="D52" s="13"/>
      <c r="E52" s="13"/>
      <c r="F52" s="14"/>
      <c r="G52" s="22"/>
      <c r="H52" s="14"/>
      <c r="I52" s="14"/>
      <c r="J52" s="14"/>
      <c r="K52" s="14"/>
      <c r="L52" s="14"/>
      <c r="M52" s="13"/>
      <c r="N52" s="14"/>
      <c r="O52" s="14"/>
      <c r="P52" s="14"/>
      <c r="Q52" s="14"/>
      <c r="R52" s="13"/>
      <c r="S52" s="14"/>
      <c r="T52" s="14"/>
      <c r="U52" s="14"/>
      <c r="V52" s="14"/>
      <c r="W52" s="13"/>
      <c r="X52" s="14"/>
      <c r="Y52" s="14"/>
      <c r="Z52" s="14"/>
      <c r="AA52" s="14"/>
      <c r="AB52" s="13">
        <v>0</v>
      </c>
    </row>
    <row r="53" spans="1:28" x14ac:dyDescent="0.35">
      <c r="A53" s="13"/>
      <c r="B53" s="13"/>
      <c r="C53" s="13"/>
      <c r="D53" s="13"/>
      <c r="E53" s="13"/>
      <c r="F53" s="14"/>
      <c r="G53" s="22"/>
      <c r="H53" s="14"/>
      <c r="I53" s="14"/>
      <c r="J53" s="14"/>
      <c r="K53" s="14"/>
      <c r="L53" s="14"/>
      <c r="M53" s="13"/>
      <c r="N53" s="14"/>
      <c r="O53" s="14"/>
      <c r="P53" s="14"/>
      <c r="Q53" s="14"/>
      <c r="R53" s="13"/>
      <c r="S53" s="14"/>
      <c r="T53" s="14"/>
      <c r="U53" s="14"/>
      <c r="V53" s="14"/>
      <c r="W53" s="13"/>
      <c r="X53" s="14"/>
      <c r="Y53" s="14"/>
      <c r="Z53" s="14"/>
      <c r="AA53" s="14"/>
      <c r="AB53" s="13">
        <v>0</v>
      </c>
    </row>
    <row r="54" spans="1:28" x14ac:dyDescent="0.35">
      <c r="A54" s="13"/>
      <c r="B54" s="13"/>
      <c r="C54" s="13"/>
      <c r="D54" s="13"/>
      <c r="E54" s="13"/>
      <c r="F54" s="14"/>
      <c r="G54" s="22"/>
      <c r="H54" s="14"/>
      <c r="I54" s="14"/>
      <c r="J54" s="14"/>
      <c r="K54" s="14"/>
      <c r="L54" s="14"/>
      <c r="M54" s="13"/>
      <c r="N54" s="14"/>
      <c r="O54" s="14"/>
      <c r="P54" s="14"/>
      <c r="Q54" s="14"/>
      <c r="R54" s="13"/>
      <c r="S54" s="14"/>
      <c r="T54" s="14"/>
      <c r="U54" s="14"/>
      <c r="V54" s="14"/>
      <c r="W54" s="13"/>
      <c r="X54" s="14"/>
      <c r="Y54" s="14"/>
      <c r="Z54" s="14"/>
      <c r="AA54" s="14"/>
      <c r="AB54" s="13">
        <v>0</v>
      </c>
    </row>
    <row r="55" spans="1:28" x14ac:dyDescent="0.35">
      <c r="A55" s="13"/>
      <c r="B55" s="13"/>
      <c r="C55" s="13"/>
      <c r="D55" s="13"/>
      <c r="E55" s="13"/>
      <c r="F55" s="14"/>
      <c r="G55" s="22"/>
      <c r="H55" s="14"/>
      <c r="I55" s="14"/>
      <c r="J55" s="14"/>
      <c r="K55" s="14"/>
      <c r="L55" s="14"/>
      <c r="M55" s="13"/>
      <c r="N55" s="14"/>
      <c r="O55" s="14"/>
      <c r="P55" s="14"/>
      <c r="Q55" s="14"/>
      <c r="R55" s="13"/>
      <c r="S55" s="14"/>
      <c r="T55" s="14"/>
      <c r="U55" s="14"/>
      <c r="V55" s="14"/>
      <c r="W55" s="13"/>
      <c r="X55" s="14"/>
      <c r="Y55" s="14"/>
      <c r="Z55" s="14"/>
      <c r="AA55" s="14"/>
      <c r="AB55" s="13">
        <v>0</v>
      </c>
    </row>
    <row r="56" spans="1:28" x14ac:dyDescent="0.35">
      <c r="A56" s="13"/>
      <c r="B56" s="13"/>
      <c r="C56" s="13"/>
      <c r="D56" s="13"/>
      <c r="E56" s="13"/>
      <c r="F56" s="14"/>
      <c r="G56" s="22"/>
      <c r="H56" s="14"/>
      <c r="I56" s="14"/>
      <c r="J56" s="14"/>
      <c r="K56" s="14"/>
      <c r="L56" s="14"/>
      <c r="M56" s="13"/>
      <c r="N56" s="14"/>
      <c r="O56" s="14"/>
      <c r="P56" s="14"/>
      <c r="Q56" s="14"/>
      <c r="R56" s="13"/>
      <c r="S56" s="14"/>
      <c r="T56" s="14"/>
      <c r="U56" s="14"/>
      <c r="V56" s="14"/>
      <c r="W56" s="13"/>
      <c r="X56" s="14"/>
      <c r="Y56" s="14"/>
      <c r="Z56" s="14"/>
      <c r="AA56" s="14"/>
      <c r="AB56" s="13">
        <v>0</v>
      </c>
    </row>
    <row r="57" spans="1:28" x14ac:dyDescent="0.35">
      <c r="A57" s="13"/>
      <c r="B57" s="13"/>
      <c r="C57" s="13"/>
      <c r="D57" s="13"/>
      <c r="E57" s="13"/>
      <c r="F57" s="14"/>
      <c r="G57" s="22"/>
      <c r="H57" s="14"/>
      <c r="I57" s="14"/>
      <c r="J57" s="14"/>
      <c r="K57" s="14"/>
      <c r="L57" s="14"/>
      <c r="M57" s="13"/>
      <c r="N57" s="14"/>
      <c r="O57" s="14"/>
      <c r="P57" s="14"/>
      <c r="Q57" s="14"/>
      <c r="R57" s="13"/>
      <c r="S57" s="14"/>
      <c r="T57" s="14"/>
      <c r="U57" s="14"/>
      <c r="V57" s="14"/>
      <c r="W57" s="13"/>
      <c r="X57" s="14"/>
      <c r="Y57" s="14"/>
      <c r="Z57" s="14"/>
      <c r="AA57" s="14"/>
      <c r="AB57" s="13">
        <v>0</v>
      </c>
    </row>
    <row r="58" spans="1:28" x14ac:dyDescent="0.35">
      <c r="A58" s="13"/>
      <c r="B58" s="13"/>
      <c r="C58" s="13"/>
      <c r="D58" s="13"/>
      <c r="E58" s="13"/>
      <c r="F58" s="14"/>
      <c r="G58" s="22"/>
      <c r="H58" s="14"/>
      <c r="I58" s="14"/>
      <c r="J58" s="14"/>
      <c r="K58" s="14"/>
      <c r="L58" s="14"/>
      <c r="M58" s="13"/>
      <c r="N58" s="14"/>
      <c r="O58" s="14"/>
      <c r="P58" s="14"/>
      <c r="Q58" s="14"/>
      <c r="R58" s="13"/>
      <c r="S58" s="14"/>
      <c r="T58" s="14"/>
      <c r="U58" s="14"/>
      <c r="V58" s="14"/>
      <c r="W58" s="13"/>
      <c r="X58" s="14"/>
      <c r="Y58" s="14"/>
      <c r="Z58" s="14"/>
      <c r="AA58" s="14"/>
      <c r="AB58" s="13">
        <v>0</v>
      </c>
    </row>
    <row r="59" spans="1:28" x14ac:dyDescent="0.35">
      <c r="A59" s="13"/>
      <c r="B59" s="13"/>
      <c r="C59" s="13"/>
      <c r="D59" s="13"/>
      <c r="E59" s="13"/>
      <c r="F59" s="15"/>
      <c r="G59" s="16"/>
      <c r="H59" s="15"/>
      <c r="I59" s="15"/>
      <c r="J59" s="15"/>
      <c r="K59" s="15"/>
      <c r="L59" s="15"/>
      <c r="M59" s="17"/>
      <c r="N59" s="15"/>
      <c r="O59" s="15"/>
      <c r="P59" s="15"/>
      <c r="Q59" s="15"/>
      <c r="R59" s="17"/>
      <c r="S59" s="15"/>
      <c r="T59" s="15"/>
      <c r="U59" s="15"/>
      <c r="V59" s="15"/>
      <c r="W59" s="17"/>
      <c r="X59" s="15"/>
      <c r="Y59" s="15"/>
      <c r="Z59" s="15"/>
      <c r="AA59" s="15"/>
      <c r="AB59" s="17">
        <v>0</v>
      </c>
    </row>
    <row r="60" spans="1:28" x14ac:dyDescent="0.35">
      <c r="A60" s="13"/>
      <c r="B60" s="13"/>
      <c r="C60" s="13"/>
      <c r="D60" s="13"/>
      <c r="E60" s="13"/>
      <c r="F60" s="15"/>
      <c r="G60" s="16"/>
      <c r="H60" s="15"/>
      <c r="I60" s="15"/>
      <c r="J60" s="15"/>
      <c r="K60" s="15"/>
      <c r="L60" s="15"/>
      <c r="M60" s="17"/>
      <c r="N60" s="15"/>
      <c r="O60" s="15"/>
      <c r="P60" s="15"/>
      <c r="Q60" s="15"/>
      <c r="R60" s="17"/>
      <c r="S60" s="15"/>
      <c r="T60" s="15"/>
      <c r="U60" s="15"/>
      <c r="V60" s="15"/>
      <c r="W60" s="17"/>
      <c r="X60" s="15"/>
      <c r="Y60" s="15"/>
      <c r="Z60" s="15"/>
      <c r="AA60" s="15"/>
      <c r="AB60" s="17">
        <v>0</v>
      </c>
    </row>
    <row r="61" spans="1:28" x14ac:dyDescent="0.35">
      <c r="A61" s="13"/>
      <c r="B61" s="13"/>
      <c r="C61" s="13"/>
      <c r="D61" s="13"/>
      <c r="E61" s="13"/>
      <c r="F61" s="15"/>
      <c r="G61" s="16"/>
      <c r="H61" s="15"/>
      <c r="I61" s="15"/>
      <c r="J61" s="15"/>
      <c r="K61" s="15"/>
      <c r="L61" s="15"/>
      <c r="M61" s="17"/>
      <c r="N61" s="15"/>
      <c r="O61" s="15"/>
      <c r="P61" s="15"/>
      <c r="Q61" s="15"/>
      <c r="R61" s="17"/>
      <c r="S61" s="15"/>
      <c r="T61" s="15"/>
      <c r="U61" s="15"/>
      <c r="V61" s="15"/>
      <c r="W61" s="17"/>
      <c r="X61" s="15"/>
      <c r="Y61" s="15"/>
      <c r="Z61" s="15"/>
      <c r="AA61" s="15"/>
      <c r="AB61" s="17">
        <v>0</v>
      </c>
    </row>
    <row r="62" spans="1:28" x14ac:dyDescent="0.35">
      <c r="A62" s="13"/>
      <c r="B62" s="13"/>
      <c r="C62" s="13"/>
      <c r="D62" s="13"/>
      <c r="E62" s="13"/>
      <c r="F62" s="15"/>
      <c r="G62" s="16"/>
      <c r="H62" s="15"/>
      <c r="I62" s="15"/>
      <c r="J62" s="15"/>
      <c r="K62" s="15"/>
      <c r="L62" s="15"/>
      <c r="M62" s="17"/>
      <c r="N62" s="15"/>
      <c r="O62" s="15"/>
      <c r="P62" s="15"/>
      <c r="Q62" s="15"/>
      <c r="R62" s="17"/>
      <c r="S62" s="15"/>
      <c r="T62" s="15"/>
      <c r="U62" s="15"/>
      <c r="V62" s="15"/>
      <c r="W62" s="17"/>
      <c r="X62" s="15"/>
      <c r="Y62" s="15"/>
      <c r="Z62" s="15"/>
      <c r="AA62" s="15"/>
      <c r="AB62" s="17">
        <v>0</v>
      </c>
    </row>
    <row r="63" spans="1:28" x14ac:dyDescent="0.35">
      <c r="A63" s="13"/>
      <c r="B63" s="13"/>
      <c r="C63" s="13"/>
      <c r="D63" s="13"/>
      <c r="E63" s="13"/>
      <c r="F63" s="15"/>
      <c r="G63" s="16"/>
      <c r="H63" s="15"/>
      <c r="I63" s="15"/>
      <c r="J63" s="15"/>
      <c r="K63" s="15"/>
      <c r="L63" s="15"/>
      <c r="M63" s="17"/>
      <c r="N63" s="15"/>
      <c r="O63" s="15"/>
      <c r="P63" s="15"/>
      <c r="Q63" s="15"/>
      <c r="R63" s="17"/>
      <c r="S63" s="15"/>
      <c r="T63" s="15"/>
      <c r="U63" s="15"/>
      <c r="V63" s="15"/>
      <c r="W63" s="17"/>
      <c r="X63" s="15"/>
      <c r="Y63" s="15"/>
      <c r="Z63" s="15"/>
      <c r="AA63" s="15"/>
      <c r="AB63" s="17">
        <v>0</v>
      </c>
    </row>
    <row r="64" spans="1:28" x14ac:dyDescent="0.35">
      <c r="A64" s="13"/>
      <c r="B64" s="13"/>
      <c r="C64" s="13"/>
      <c r="D64" s="13"/>
      <c r="E64" s="13"/>
      <c r="F64" s="15"/>
      <c r="G64" s="16"/>
      <c r="H64" s="15"/>
      <c r="I64" s="15"/>
      <c r="J64" s="15"/>
      <c r="K64" s="15"/>
      <c r="L64" s="15"/>
      <c r="M64" s="17"/>
      <c r="N64" s="15"/>
      <c r="O64" s="15"/>
      <c r="P64" s="15"/>
      <c r="Q64" s="15"/>
      <c r="R64" s="17"/>
      <c r="S64" s="15"/>
      <c r="T64" s="15"/>
      <c r="U64" s="15"/>
      <c r="V64" s="15"/>
      <c r="W64" s="17"/>
      <c r="X64" s="15"/>
      <c r="Y64" s="15"/>
      <c r="Z64" s="15"/>
      <c r="AA64" s="15"/>
      <c r="AB64" s="17">
        <v>0</v>
      </c>
    </row>
    <row r="65" spans="1:28" x14ac:dyDescent="0.35">
      <c r="A65" s="13"/>
      <c r="B65" s="13"/>
      <c r="C65" s="13"/>
      <c r="D65" s="13"/>
      <c r="E65" s="13"/>
      <c r="F65" s="15"/>
      <c r="G65" s="16"/>
      <c r="H65" s="15"/>
      <c r="I65" s="15"/>
      <c r="J65" s="15"/>
      <c r="K65" s="15"/>
      <c r="L65" s="15"/>
      <c r="M65" s="17"/>
      <c r="N65" s="15"/>
      <c r="O65" s="15"/>
      <c r="P65" s="15"/>
      <c r="Q65" s="15"/>
      <c r="R65" s="17"/>
      <c r="S65" s="15"/>
      <c r="T65" s="15"/>
      <c r="U65" s="15"/>
      <c r="V65" s="15"/>
      <c r="W65" s="17"/>
      <c r="X65" s="15"/>
      <c r="Y65" s="15"/>
      <c r="Z65" s="15"/>
      <c r="AA65" s="15"/>
      <c r="AB65" s="17">
        <v>0</v>
      </c>
    </row>
    <row r="66" spans="1:28" x14ac:dyDescent="0.35">
      <c r="A66" s="13"/>
      <c r="B66" s="13"/>
      <c r="C66" s="13"/>
      <c r="D66" s="13"/>
      <c r="E66" s="13"/>
      <c r="F66" s="15"/>
      <c r="G66" s="16"/>
      <c r="H66" s="15"/>
      <c r="I66" s="15"/>
      <c r="J66" s="15"/>
      <c r="K66" s="15"/>
      <c r="L66" s="15"/>
      <c r="M66" s="17"/>
      <c r="N66" s="15"/>
      <c r="O66" s="15"/>
      <c r="P66" s="15"/>
      <c r="Q66" s="15"/>
      <c r="R66" s="17"/>
      <c r="S66" s="15"/>
      <c r="T66" s="15"/>
      <c r="U66" s="15"/>
      <c r="V66" s="15"/>
      <c r="W66" s="17"/>
      <c r="X66" s="15"/>
      <c r="Y66" s="15"/>
      <c r="Z66" s="15"/>
      <c r="AA66" s="15"/>
      <c r="AB66" s="17">
        <v>0</v>
      </c>
    </row>
    <row r="67" spans="1:28" x14ac:dyDescent="0.35">
      <c r="A67" s="13"/>
      <c r="B67" s="13"/>
      <c r="C67" s="13"/>
      <c r="D67" s="13"/>
      <c r="E67" s="13"/>
      <c r="F67" s="15"/>
      <c r="G67" s="16"/>
      <c r="H67" s="15"/>
      <c r="I67" s="15"/>
      <c r="J67" s="15"/>
      <c r="K67" s="15"/>
      <c r="L67" s="15"/>
      <c r="M67" s="17"/>
      <c r="N67" s="15"/>
      <c r="O67" s="15"/>
      <c r="P67" s="15"/>
      <c r="Q67" s="15"/>
      <c r="R67" s="17"/>
      <c r="S67" s="15"/>
      <c r="T67" s="15"/>
      <c r="U67" s="15"/>
      <c r="V67" s="15"/>
      <c r="W67" s="17"/>
      <c r="X67" s="15"/>
      <c r="Y67" s="15"/>
      <c r="Z67" s="15"/>
      <c r="AA67" s="15"/>
      <c r="AB67" s="17">
        <v>0</v>
      </c>
    </row>
    <row r="68" spans="1:28" x14ac:dyDescent="0.35">
      <c r="A68" s="13"/>
      <c r="B68" s="13"/>
      <c r="C68" s="13"/>
      <c r="D68" s="13"/>
      <c r="E68" s="13"/>
      <c r="F68" s="15"/>
      <c r="G68" s="16"/>
      <c r="H68" s="15"/>
      <c r="I68" s="15"/>
      <c r="J68" s="15"/>
      <c r="K68" s="15"/>
      <c r="L68" s="15"/>
      <c r="M68" s="17"/>
      <c r="N68" s="15"/>
      <c r="O68" s="15"/>
      <c r="P68" s="15"/>
      <c r="Q68" s="15"/>
      <c r="R68" s="17"/>
      <c r="S68" s="15"/>
      <c r="T68" s="15"/>
      <c r="U68" s="15"/>
      <c r="V68" s="15"/>
      <c r="W68" s="17"/>
      <c r="X68" s="15"/>
      <c r="Y68" s="15"/>
      <c r="Z68" s="15"/>
      <c r="AA68" s="15"/>
      <c r="AB68" s="17">
        <v>0</v>
      </c>
    </row>
    <row r="69" spans="1:28" x14ac:dyDescent="0.35">
      <c r="A69" s="13"/>
      <c r="B69" s="13"/>
      <c r="C69" s="13"/>
      <c r="D69" s="13"/>
      <c r="E69" s="13"/>
      <c r="F69" s="15"/>
      <c r="G69" s="16"/>
      <c r="H69" s="15"/>
      <c r="I69" s="15"/>
      <c r="J69" s="15"/>
      <c r="K69" s="15"/>
      <c r="L69" s="15"/>
      <c r="M69" s="17"/>
      <c r="N69" s="15"/>
      <c r="O69" s="15"/>
      <c r="P69" s="15"/>
      <c r="Q69" s="15"/>
      <c r="R69" s="17"/>
      <c r="S69" s="15"/>
      <c r="T69" s="15"/>
      <c r="U69" s="15"/>
      <c r="V69" s="15"/>
      <c r="W69" s="17"/>
      <c r="X69" s="15"/>
      <c r="Y69" s="15"/>
      <c r="Z69" s="15"/>
      <c r="AA69" s="15"/>
      <c r="AB69" s="17">
        <v>0</v>
      </c>
    </row>
    <row r="70" spans="1:28" x14ac:dyDescent="0.35">
      <c r="AB70" s="18">
        <v>0</v>
      </c>
    </row>
    <row r="71" spans="1:28" x14ac:dyDescent="0.35">
      <c r="AB71" s="18">
        <v>0</v>
      </c>
    </row>
    <row r="72" spans="1:28" x14ac:dyDescent="0.35">
      <c r="AB72" s="18">
        <v>0</v>
      </c>
    </row>
    <row r="73" spans="1:28" x14ac:dyDescent="0.35">
      <c r="AB73" s="18">
        <v>0</v>
      </c>
    </row>
    <row r="74" spans="1:28" x14ac:dyDescent="0.35">
      <c r="AB74" s="18">
        <v>0</v>
      </c>
    </row>
    <row r="75" spans="1:28" x14ac:dyDescent="0.35">
      <c r="AB75" s="18">
        <v>0</v>
      </c>
    </row>
    <row r="76" spans="1:28" x14ac:dyDescent="0.35">
      <c r="AB76" s="18">
        <v>0</v>
      </c>
    </row>
    <row r="77" spans="1:28" x14ac:dyDescent="0.35">
      <c r="AB77" s="18">
        <v>0</v>
      </c>
    </row>
    <row r="78" spans="1:28" x14ac:dyDescent="0.35">
      <c r="AB78" s="18">
        <v>0</v>
      </c>
    </row>
    <row r="79" spans="1:28" x14ac:dyDescent="0.35">
      <c r="AB79" s="18">
        <v>0</v>
      </c>
    </row>
    <row r="80" spans="1:28" x14ac:dyDescent="0.35">
      <c r="AB80" s="18">
        <v>0</v>
      </c>
    </row>
    <row r="81" spans="28:28" x14ac:dyDescent="0.35">
      <c r="AB81" s="18">
        <v>0</v>
      </c>
    </row>
    <row r="82" spans="28:28" x14ac:dyDescent="0.35">
      <c r="AB82" s="18">
        <v>0</v>
      </c>
    </row>
    <row r="83" spans="28:28" x14ac:dyDescent="0.35">
      <c r="AB83" s="18">
        <v>0</v>
      </c>
    </row>
    <row r="84" spans="28:28" x14ac:dyDescent="0.35">
      <c r="AB84" s="18">
        <v>0</v>
      </c>
    </row>
    <row r="85" spans="28:28" x14ac:dyDescent="0.35">
      <c r="AB85" s="18">
        <v>0</v>
      </c>
    </row>
    <row r="86" spans="28:28" x14ac:dyDescent="0.35">
      <c r="AB86" s="18">
        <v>0</v>
      </c>
    </row>
    <row r="87" spans="28:28" x14ac:dyDescent="0.35">
      <c r="AB87" s="18">
        <v>0</v>
      </c>
    </row>
    <row r="88" spans="28:28" x14ac:dyDescent="0.35">
      <c r="AB88" s="18">
        <v>0</v>
      </c>
    </row>
    <row r="89" spans="28:28" x14ac:dyDescent="0.35">
      <c r="AB89" s="18">
        <v>0</v>
      </c>
    </row>
    <row r="90" spans="28:28" x14ac:dyDescent="0.35">
      <c r="AB90" s="18">
        <v>0</v>
      </c>
    </row>
    <row r="91" spans="28:28" x14ac:dyDescent="0.35">
      <c r="AB91" s="18">
        <v>0</v>
      </c>
    </row>
    <row r="92" spans="28:28" x14ac:dyDescent="0.35">
      <c r="AB92" s="18">
        <v>0</v>
      </c>
    </row>
    <row r="93" spans="28:28" x14ac:dyDescent="0.35">
      <c r="AB93" s="18">
        <v>0</v>
      </c>
    </row>
    <row r="94" spans="28:28" x14ac:dyDescent="0.35">
      <c r="AB94" s="18">
        <v>0</v>
      </c>
    </row>
    <row r="95" spans="28:28" x14ac:dyDescent="0.35">
      <c r="AB95" s="18">
        <v>0</v>
      </c>
    </row>
    <row r="96" spans="28:28" x14ac:dyDescent="0.35">
      <c r="AB96" s="18">
        <v>0</v>
      </c>
    </row>
    <row r="97" spans="28:28" x14ac:dyDescent="0.35">
      <c r="AB97" s="18">
        <v>0</v>
      </c>
    </row>
    <row r="98" spans="28:28" x14ac:dyDescent="0.35">
      <c r="AB98" s="18">
        <v>0</v>
      </c>
    </row>
    <row r="99" spans="28:28" x14ac:dyDescent="0.35">
      <c r="AB99" s="18">
        <v>0</v>
      </c>
    </row>
    <row r="100" spans="28:28" x14ac:dyDescent="0.35">
      <c r="AB100" s="18">
        <v>0</v>
      </c>
    </row>
    <row r="101" spans="28:28" x14ac:dyDescent="0.35">
      <c r="AB101" s="18">
        <v>0</v>
      </c>
    </row>
    <row r="102" spans="28:28" x14ac:dyDescent="0.35">
      <c r="AB102" s="18">
        <v>0</v>
      </c>
    </row>
    <row r="103" spans="28:28" x14ac:dyDescent="0.35">
      <c r="AB103" s="18">
        <v>0</v>
      </c>
    </row>
    <row r="104" spans="28:28" x14ac:dyDescent="0.35">
      <c r="AB104" s="18">
        <v>0</v>
      </c>
    </row>
    <row r="105" spans="28:28" x14ac:dyDescent="0.35">
      <c r="AB105" s="18">
        <v>0</v>
      </c>
    </row>
    <row r="106" spans="28:28" x14ac:dyDescent="0.35">
      <c r="AB106" s="18">
        <v>0</v>
      </c>
    </row>
    <row r="107" spans="28:28" x14ac:dyDescent="0.35">
      <c r="AB107" s="18">
        <v>0</v>
      </c>
    </row>
    <row r="108" spans="28:28" x14ac:dyDescent="0.35">
      <c r="AB108" s="18">
        <v>0</v>
      </c>
    </row>
    <row r="109" spans="28:28" x14ac:dyDescent="0.35">
      <c r="AB109" s="18">
        <v>0</v>
      </c>
    </row>
    <row r="110" spans="28:28" x14ac:dyDescent="0.35">
      <c r="AB110" s="18">
        <v>0</v>
      </c>
    </row>
    <row r="111" spans="28:28" x14ac:dyDescent="0.35">
      <c r="AB111" s="18">
        <v>0</v>
      </c>
    </row>
    <row r="112" spans="28:28" x14ac:dyDescent="0.35">
      <c r="AB112" s="18">
        <v>0</v>
      </c>
    </row>
    <row r="113" spans="28:28" x14ac:dyDescent="0.35">
      <c r="AB113" s="18">
        <v>0</v>
      </c>
    </row>
    <row r="114" spans="28:28" x14ac:dyDescent="0.35">
      <c r="AB114" s="18">
        <v>0</v>
      </c>
    </row>
    <row r="115" spans="28:28" x14ac:dyDescent="0.35">
      <c r="AB115" s="18">
        <v>0</v>
      </c>
    </row>
    <row r="116" spans="28:28" x14ac:dyDescent="0.35">
      <c r="AB116" s="18">
        <v>0</v>
      </c>
    </row>
    <row r="117" spans="28:28" x14ac:dyDescent="0.35">
      <c r="AB117" s="18">
        <v>0</v>
      </c>
    </row>
    <row r="118" spans="28:28" x14ac:dyDescent="0.35">
      <c r="AB118" s="18">
        <v>0</v>
      </c>
    </row>
    <row r="119" spans="28:28" x14ac:dyDescent="0.35">
      <c r="AB119" s="18">
        <v>0</v>
      </c>
    </row>
    <row r="120" spans="28:28" x14ac:dyDescent="0.35">
      <c r="AB120" s="18">
        <v>0</v>
      </c>
    </row>
    <row r="121" spans="28:28" x14ac:dyDescent="0.35">
      <c r="AB121" s="18">
        <v>0</v>
      </c>
    </row>
    <row r="122" spans="28:28" x14ac:dyDescent="0.35">
      <c r="AB122" s="18">
        <v>0</v>
      </c>
    </row>
    <row r="123" spans="28:28" x14ac:dyDescent="0.35">
      <c r="AB123" s="18">
        <v>0</v>
      </c>
    </row>
    <row r="124" spans="28:28" x14ac:dyDescent="0.35">
      <c r="AB124" s="18">
        <v>0</v>
      </c>
    </row>
    <row r="125" spans="28:28" x14ac:dyDescent="0.35">
      <c r="AB125" s="18">
        <v>0</v>
      </c>
    </row>
    <row r="126" spans="28:28" x14ac:dyDescent="0.35">
      <c r="AB126" s="18">
        <v>0</v>
      </c>
    </row>
    <row r="127" spans="28:28" x14ac:dyDescent="0.35">
      <c r="AB127" s="18">
        <v>0</v>
      </c>
    </row>
    <row r="128" spans="28:28" x14ac:dyDescent="0.35">
      <c r="AB128" s="18">
        <v>0</v>
      </c>
    </row>
    <row r="129" spans="28:28" x14ac:dyDescent="0.35">
      <c r="AB129" s="18">
        <v>0</v>
      </c>
    </row>
    <row r="130" spans="28:28" x14ac:dyDescent="0.35">
      <c r="AB130" s="18">
        <v>0</v>
      </c>
    </row>
    <row r="131" spans="28:28" x14ac:dyDescent="0.35">
      <c r="AB131" s="18">
        <v>0</v>
      </c>
    </row>
    <row r="132" spans="28:28" x14ac:dyDescent="0.35">
      <c r="AB132" s="18">
        <v>0</v>
      </c>
    </row>
    <row r="133" spans="28:28" x14ac:dyDescent="0.35">
      <c r="AB133" s="18">
        <v>0</v>
      </c>
    </row>
    <row r="134" spans="28:28" x14ac:dyDescent="0.35">
      <c r="AB134" s="18">
        <v>0</v>
      </c>
    </row>
    <row r="135" spans="28:28" x14ac:dyDescent="0.35">
      <c r="AB135" s="18">
        <v>0</v>
      </c>
    </row>
    <row r="136" spans="28:28" x14ac:dyDescent="0.35">
      <c r="AB136" s="18">
        <v>0</v>
      </c>
    </row>
    <row r="137" spans="28:28" x14ac:dyDescent="0.35">
      <c r="AB137" s="18">
        <v>0</v>
      </c>
    </row>
    <row r="138" spans="28:28" x14ac:dyDescent="0.35">
      <c r="AB138" s="18">
        <v>0</v>
      </c>
    </row>
    <row r="139" spans="28:28" x14ac:dyDescent="0.35">
      <c r="AB139" s="18">
        <v>0</v>
      </c>
    </row>
    <row r="140" spans="28:28" x14ac:dyDescent="0.35">
      <c r="AB140" s="18">
        <v>0</v>
      </c>
    </row>
    <row r="141" spans="28:28" x14ac:dyDescent="0.35">
      <c r="AB141" s="18">
        <v>0</v>
      </c>
    </row>
    <row r="142" spans="28:28" x14ac:dyDescent="0.35">
      <c r="AB142" s="18">
        <v>0</v>
      </c>
    </row>
    <row r="143" spans="28:28" x14ac:dyDescent="0.35">
      <c r="AB143" s="18">
        <v>0</v>
      </c>
    </row>
    <row r="144" spans="28:28" x14ac:dyDescent="0.35">
      <c r="AB144" s="18">
        <v>0</v>
      </c>
    </row>
    <row r="145" spans="28:28" x14ac:dyDescent="0.35">
      <c r="AB145" s="18">
        <v>0</v>
      </c>
    </row>
    <row r="146" spans="28:28" x14ac:dyDescent="0.35">
      <c r="AB146" s="18">
        <v>0</v>
      </c>
    </row>
    <row r="147" spans="28:28" x14ac:dyDescent="0.35">
      <c r="AB147" s="18">
        <v>0</v>
      </c>
    </row>
    <row r="148" spans="28:28" x14ac:dyDescent="0.35">
      <c r="AB148" s="18">
        <v>0</v>
      </c>
    </row>
    <row r="149" spans="28:28" x14ac:dyDescent="0.35">
      <c r="AB149" s="18">
        <v>0</v>
      </c>
    </row>
    <row r="150" spans="28:28" x14ac:dyDescent="0.35">
      <c r="AB150" s="18">
        <v>0</v>
      </c>
    </row>
    <row r="151" spans="28:28" x14ac:dyDescent="0.35">
      <c r="AB151" s="18">
        <v>0</v>
      </c>
    </row>
    <row r="152" spans="28:28" x14ac:dyDescent="0.35">
      <c r="AB152" s="18">
        <v>0</v>
      </c>
    </row>
    <row r="153" spans="28:28" x14ac:dyDescent="0.35">
      <c r="AB153" s="18">
        <v>0</v>
      </c>
    </row>
    <row r="154" spans="28:28" x14ac:dyDescent="0.35">
      <c r="AB154" s="18">
        <v>0</v>
      </c>
    </row>
    <row r="155" spans="28:28" x14ac:dyDescent="0.35">
      <c r="AB155" s="18">
        <v>0</v>
      </c>
    </row>
    <row r="156" spans="28:28" x14ac:dyDescent="0.35">
      <c r="AB156" s="18">
        <v>0</v>
      </c>
    </row>
    <row r="157" spans="28:28" x14ac:dyDescent="0.35">
      <c r="AB157" s="18">
        <v>0</v>
      </c>
    </row>
    <row r="158" spans="28:28" x14ac:dyDescent="0.35">
      <c r="AB158" s="18">
        <v>0</v>
      </c>
    </row>
    <row r="159" spans="28:28" x14ac:dyDescent="0.35">
      <c r="AB159" s="18">
        <v>0</v>
      </c>
    </row>
    <row r="160" spans="28:28" x14ac:dyDescent="0.35">
      <c r="AB160" s="18">
        <v>0</v>
      </c>
    </row>
    <row r="161" spans="28:28" x14ac:dyDescent="0.35">
      <c r="AB161" s="18">
        <v>0</v>
      </c>
    </row>
    <row r="162" spans="28:28" x14ac:dyDescent="0.35">
      <c r="AB162" s="18">
        <v>0</v>
      </c>
    </row>
    <row r="163" spans="28:28" x14ac:dyDescent="0.35">
      <c r="AB163" s="18">
        <v>0</v>
      </c>
    </row>
    <row r="164" spans="28:28" x14ac:dyDescent="0.35">
      <c r="AB164" s="18">
        <v>0</v>
      </c>
    </row>
    <row r="165" spans="28:28" x14ac:dyDescent="0.35">
      <c r="AB165" s="18">
        <v>0</v>
      </c>
    </row>
    <row r="166" spans="28:28" x14ac:dyDescent="0.35">
      <c r="AB166" s="18">
        <v>0</v>
      </c>
    </row>
    <row r="167" spans="28:28" x14ac:dyDescent="0.35">
      <c r="AB167" s="18">
        <v>0</v>
      </c>
    </row>
    <row r="168" spans="28:28" x14ac:dyDescent="0.35">
      <c r="AB168" s="18">
        <v>0</v>
      </c>
    </row>
    <row r="169" spans="28:28" x14ac:dyDescent="0.35">
      <c r="AB169" s="18">
        <v>0</v>
      </c>
    </row>
    <row r="170" spans="28:28" x14ac:dyDescent="0.35">
      <c r="AB170" s="18">
        <v>0</v>
      </c>
    </row>
    <row r="171" spans="28:28" x14ac:dyDescent="0.35">
      <c r="AB171" s="18">
        <v>0</v>
      </c>
    </row>
    <row r="172" spans="28:28" x14ac:dyDescent="0.35">
      <c r="AB172" s="18">
        <v>0</v>
      </c>
    </row>
    <row r="173" spans="28:28" x14ac:dyDescent="0.35">
      <c r="AB173" s="18">
        <v>0</v>
      </c>
    </row>
    <row r="174" spans="28:28" x14ac:dyDescent="0.35">
      <c r="AB174" s="18">
        <v>0</v>
      </c>
    </row>
    <row r="175" spans="28:28" x14ac:dyDescent="0.35">
      <c r="AB175" s="18">
        <v>0</v>
      </c>
    </row>
    <row r="176" spans="28:28" x14ac:dyDescent="0.35">
      <c r="AB176" s="18">
        <v>0</v>
      </c>
    </row>
    <row r="177" spans="28:28" x14ac:dyDescent="0.35">
      <c r="AB177" s="18">
        <v>0</v>
      </c>
    </row>
    <row r="178" spans="28:28" x14ac:dyDescent="0.35">
      <c r="AB178" s="18">
        <v>0</v>
      </c>
    </row>
    <row r="179" spans="28:28" x14ac:dyDescent="0.35">
      <c r="AB179" s="18">
        <v>0</v>
      </c>
    </row>
    <row r="180" spans="28:28" x14ac:dyDescent="0.35">
      <c r="AB180" s="18">
        <v>0</v>
      </c>
    </row>
    <row r="181" spans="28:28" x14ac:dyDescent="0.35">
      <c r="AB181" s="18">
        <v>0</v>
      </c>
    </row>
    <row r="182" spans="28:28" x14ac:dyDescent="0.35">
      <c r="AB182" s="18">
        <v>0</v>
      </c>
    </row>
    <row r="183" spans="28:28" x14ac:dyDescent="0.35">
      <c r="AB183" s="18">
        <v>0</v>
      </c>
    </row>
    <row r="184" spans="28:28" x14ac:dyDescent="0.35">
      <c r="AB184" s="18">
        <v>0</v>
      </c>
    </row>
    <row r="185" spans="28:28" x14ac:dyDescent="0.35">
      <c r="AB185" s="18">
        <v>0</v>
      </c>
    </row>
    <row r="186" spans="28:28" x14ac:dyDescent="0.35">
      <c r="AB186" s="18">
        <v>0</v>
      </c>
    </row>
    <row r="187" spans="28:28" x14ac:dyDescent="0.35">
      <c r="AB187" s="18">
        <v>0</v>
      </c>
    </row>
    <row r="188" spans="28:28" x14ac:dyDescent="0.35">
      <c r="AB188" s="18">
        <v>0</v>
      </c>
    </row>
    <row r="189" spans="28:28" x14ac:dyDescent="0.35">
      <c r="AB189" s="18">
        <v>0</v>
      </c>
    </row>
    <row r="190" spans="28:28" x14ac:dyDescent="0.35">
      <c r="AB190" s="18">
        <v>0</v>
      </c>
    </row>
    <row r="191" spans="28:28" x14ac:dyDescent="0.35">
      <c r="AB191" s="18">
        <v>0</v>
      </c>
    </row>
    <row r="192" spans="28:28" x14ac:dyDescent="0.35">
      <c r="AB192" s="18">
        <v>0</v>
      </c>
    </row>
    <row r="193" spans="28:28" x14ac:dyDescent="0.35">
      <c r="AB193" s="18">
        <v>0</v>
      </c>
    </row>
    <row r="194" spans="28:28" x14ac:dyDescent="0.35">
      <c r="AB194" s="18">
        <v>0</v>
      </c>
    </row>
    <row r="195" spans="28:28" x14ac:dyDescent="0.35">
      <c r="AB195" s="18">
        <v>0</v>
      </c>
    </row>
    <row r="196" spans="28:28" x14ac:dyDescent="0.35">
      <c r="AB196" s="18">
        <v>0</v>
      </c>
    </row>
    <row r="197" spans="28:28" x14ac:dyDescent="0.35">
      <c r="AB197" s="18">
        <v>0</v>
      </c>
    </row>
    <row r="198" spans="28:28" x14ac:dyDescent="0.35">
      <c r="AB198" s="18">
        <v>0</v>
      </c>
    </row>
    <row r="199" spans="28:28" x14ac:dyDescent="0.35">
      <c r="AB199" s="18">
        <v>0</v>
      </c>
    </row>
    <row r="200" spans="28:28" x14ac:dyDescent="0.35">
      <c r="AB200" s="18">
        <v>0</v>
      </c>
    </row>
    <row r="201" spans="28:28" x14ac:dyDescent="0.35">
      <c r="AB201" s="18">
        <v>0</v>
      </c>
    </row>
    <row r="202" spans="28:28" x14ac:dyDescent="0.35">
      <c r="AB202" s="18">
        <v>0</v>
      </c>
    </row>
    <row r="203" spans="28:28" x14ac:dyDescent="0.35">
      <c r="AB203" s="18">
        <v>0</v>
      </c>
    </row>
    <row r="204" spans="28:28" x14ac:dyDescent="0.35">
      <c r="AB204" s="18">
        <v>0</v>
      </c>
    </row>
    <row r="205" spans="28:28" x14ac:dyDescent="0.35">
      <c r="AB205" s="18">
        <v>0</v>
      </c>
    </row>
    <row r="206" spans="28:28" x14ac:dyDescent="0.35">
      <c r="AB206" s="18">
        <v>0</v>
      </c>
    </row>
    <row r="207" spans="28:28" x14ac:dyDescent="0.35">
      <c r="AB207" s="18">
        <v>0</v>
      </c>
    </row>
    <row r="208" spans="28:28" x14ac:dyDescent="0.35">
      <c r="AB208" s="18">
        <v>0</v>
      </c>
    </row>
    <row r="209" spans="28:28" x14ac:dyDescent="0.35">
      <c r="AB209" s="18">
        <v>0</v>
      </c>
    </row>
    <row r="210" spans="28:28" x14ac:dyDescent="0.35">
      <c r="AB210" s="18">
        <v>0</v>
      </c>
    </row>
    <row r="211" spans="28:28" x14ac:dyDescent="0.35">
      <c r="AB211" s="18">
        <v>0</v>
      </c>
    </row>
    <row r="212" spans="28:28" x14ac:dyDescent="0.35">
      <c r="AB212" s="18">
        <v>0</v>
      </c>
    </row>
    <row r="213" spans="28:28" x14ac:dyDescent="0.35">
      <c r="AB213" s="18">
        <v>0</v>
      </c>
    </row>
    <row r="214" spans="28:28" x14ac:dyDescent="0.35">
      <c r="AB214" s="18">
        <v>0</v>
      </c>
    </row>
    <row r="215" spans="28:28" x14ac:dyDescent="0.35">
      <c r="AB215" s="18">
        <v>0</v>
      </c>
    </row>
    <row r="216" spans="28:28" x14ac:dyDescent="0.35">
      <c r="AB216" s="18">
        <v>0</v>
      </c>
    </row>
    <row r="217" spans="28:28" x14ac:dyDescent="0.35">
      <c r="AB217" s="18">
        <v>0</v>
      </c>
    </row>
    <row r="218" spans="28:28" x14ac:dyDescent="0.35">
      <c r="AB218" s="18">
        <v>0</v>
      </c>
    </row>
    <row r="219" spans="28:28" x14ac:dyDescent="0.35">
      <c r="AB219" s="18">
        <v>0</v>
      </c>
    </row>
    <row r="220" spans="28:28" x14ac:dyDescent="0.35">
      <c r="AB220" s="18">
        <v>0</v>
      </c>
    </row>
    <row r="221" spans="28:28" x14ac:dyDescent="0.35">
      <c r="AB221" s="18">
        <v>0</v>
      </c>
    </row>
    <row r="222" spans="28:28" x14ac:dyDescent="0.35">
      <c r="AB222" s="18">
        <v>0</v>
      </c>
    </row>
    <row r="223" spans="28:28" x14ac:dyDescent="0.35">
      <c r="AB223" s="18">
        <v>0</v>
      </c>
    </row>
    <row r="224" spans="28:28" x14ac:dyDescent="0.35">
      <c r="AB224" s="18">
        <v>0</v>
      </c>
    </row>
    <row r="225" spans="28:28" x14ac:dyDescent="0.35">
      <c r="AB225" s="18">
        <v>0</v>
      </c>
    </row>
    <row r="226" spans="28:28" x14ac:dyDescent="0.35">
      <c r="AB226" s="18">
        <v>0</v>
      </c>
    </row>
    <row r="227" spans="28:28" x14ac:dyDescent="0.35">
      <c r="AB227" s="18">
        <v>0</v>
      </c>
    </row>
    <row r="228" spans="28:28" x14ac:dyDescent="0.35">
      <c r="AB228" s="18">
        <v>0</v>
      </c>
    </row>
    <row r="229" spans="28:28" x14ac:dyDescent="0.35">
      <c r="AB229" s="18">
        <v>0</v>
      </c>
    </row>
    <row r="230" spans="28:28" x14ac:dyDescent="0.35">
      <c r="AB230" s="18">
        <v>0</v>
      </c>
    </row>
    <row r="231" spans="28:28" x14ac:dyDescent="0.35">
      <c r="AB231" s="18">
        <v>0</v>
      </c>
    </row>
    <row r="232" spans="28:28" x14ac:dyDescent="0.35">
      <c r="AB232" s="18">
        <v>0</v>
      </c>
    </row>
    <row r="233" spans="28:28" x14ac:dyDescent="0.35">
      <c r="AB233" s="18">
        <v>0</v>
      </c>
    </row>
    <row r="234" spans="28:28" x14ac:dyDescent="0.35">
      <c r="AB234" s="18">
        <v>0</v>
      </c>
    </row>
    <row r="235" spans="28:28" x14ac:dyDescent="0.35">
      <c r="AB235" s="18">
        <v>0</v>
      </c>
    </row>
    <row r="236" spans="28:28" x14ac:dyDescent="0.35">
      <c r="AB236" s="18">
        <v>0</v>
      </c>
    </row>
    <row r="237" spans="28:28" x14ac:dyDescent="0.35">
      <c r="AB237" s="18">
        <v>0</v>
      </c>
    </row>
    <row r="238" spans="28:28" x14ac:dyDescent="0.35">
      <c r="AB238" s="18">
        <v>0</v>
      </c>
    </row>
    <row r="239" spans="28:28" x14ac:dyDescent="0.35">
      <c r="AB239" s="18">
        <v>0</v>
      </c>
    </row>
    <row r="240" spans="28:28" x14ac:dyDescent="0.35">
      <c r="AB240" s="18">
        <v>0</v>
      </c>
    </row>
    <row r="241" spans="28:28" x14ac:dyDescent="0.35">
      <c r="AB241" s="18">
        <v>0</v>
      </c>
    </row>
    <row r="242" spans="28:28" x14ac:dyDescent="0.35">
      <c r="AB242" s="18">
        <v>0</v>
      </c>
    </row>
    <row r="243" spans="28:28" x14ac:dyDescent="0.35">
      <c r="AB243" s="18">
        <v>0</v>
      </c>
    </row>
    <row r="244" spans="28:28" x14ac:dyDescent="0.35">
      <c r="AB244" s="18">
        <v>0</v>
      </c>
    </row>
    <row r="245" spans="28:28" x14ac:dyDescent="0.35">
      <c r="AB245" s="18">
        <v>0</v>
      </c>
    </row>
    <row r="246" spans="28:28" x14ac:dyDescent="0.35">
      <c r="AB246" s="18">
        <v>0</v>
      </c>
    </row>
    <row r="247" spans="28:28" x14ac:dyDescent="0.35">
      <c r="AB247" s="18">
        <v>0</v>
      </c>
    </row>
    <row r="248" spans="28:28" x14ac:dyDescent="0.35">
      <c r="AB248" s="18">
        <v>0</v>
      </c>
    </row>
    <row r="249" spans="28:28" x14ac:dyDescent="0.35">
      <c r="AB249" s="18">
        <v>0</v>
      </c>
    </row>
    <row r="250" spans="28:28" x14ac:dyDescent="0.35">
      <c r="AB250" s="18">
        <v>0</v>
      </c>
    </row>
    <row r="251" spans="28:28" x14ac:dyDescent="0.35">
      <c r="AB251" s="18">
        <v>0</v>
      </c>
    </row>
    <row r="252" spans="28:28" x14ac:dyDescent="0.35">
      <c r="AB252" s="18">
        <v>0</v>
      </c>
    </row>
    <row r="253" spans="28:28" x14ac:dyDescent="0.35">
      <c r="AB253" s="18">
        <v>0</v>
      </c>
    </row>
    <row r="254" spans="28:28" x14ac:dyDescent="0.35">
      <c r="AB254" s="18">
        <v>0</v>
      </c>
    </row>
    <row r="255" spans="28:28" x14ac:dyDescent="0.35">
      <c r="AB255" s="18">
        <v>0</v>
      </c>
    </row>
    <row r="256" spans="28:28" x14ac:dyDescent="0.35">
      <c r="AB256" s="18">
        <v>0</v>
      </c>
    </row>
    <row r="257" spans="28:28" x14ac:dyDescent="0.35">
      <c r="AB257" s="18">
        <v>0</v>
      </c>
    </row>
    <row r="258" spans="28:28" x14ac:dyDescent="0.35">
      <c r="AB258" s="18">
        <v>0</v>
      </c>
    </row>
    <row r="259" spans="28:28" x14ac:dyDescent="0.35">
      <c r="AB259" s="18">
        <v>0</v>
      </c>
    </row>
    <row r="260" spans="28:28" x14ac:dyDescent="0.35">
      <c r="AB260" s="18">
        <v>0</v>
      </c>
    </row>
    <row r="261" spans="28:28" x14ac:dyDescent="0.35">
      <c r="AB261" s="18">
        <v>0</v>
      </c>
    </row>
    <row r="262" spans="28:28" x14ac:dyDescent="0.35">
      <c r="AB262" s="18">
        <v>0</v>
      </c>
    </row>
    <row r="263" spans="28:28" x14ac:dyDescent="0.35">
      <c r="AB263" s="18">
        <v>0</v>
      </c>
    </row>
    <row r="264" spans="28:28" x14ac:dyDescent="0.35">
      <c r="AB264" s="18">
        <v>0</v>
      </c>
    </row>
    <row r="265" spans="28:28" x14ac:dyDescent="0.35">
      <c r="AB265" s="18">
        <v>0</v>
      </c>
    </row>
    <row r="266" spans="28:28" x14ac:dyDescent="0.35">
      <c r="AB266" s="18">
        <v>0</v>
      </c>
    </row>
    <row r="267" spans="28:28" x14ac:dyDescent="0.35">
      <c r="AB267" s="18">
        <v>0</v>
      </c>
    </row>
  </sheetData>
  <autoFilter ref="A2:XFD2" xr:uid="{A55C2A37-84D8-4454-A844-52274A1FC4F4}">
    <filterColumn colId="5" showButton="0"/>
    <filterColumn colId="7" showButton="0"/>
    <filterColumn colId="9" showButton="0"/>
    <filterColumn colId="13" showButton="0"/>
    <filterColumn colId="14" showButton="0"/>
    <filterColumn colId="16" showButton="0"/>
    <filterColumn colId="17" showButton="0"/>
  </autoFilter>
  <sortState xmlns:xlrd2="http://schemas.microsoft.com/office/spreadsheetml/2017/richdata2" ref="A4:P34">
    <sortCondition descending="1" ref="N4:N34"/>
  </sortState>
  <mergeCells count="38">
    <mergeCell ref="O3:P3"/>
    <mergeCell ref="Q3:S3"/>
    <mergeCell ref="F2:G2"/>
    <mergeCell ref="H2:I2"/>
    <mergeCell ref="J2:K2"/>
    <mergeCell ref="N2:P2"/>
    <mergeCell ref="Q2:S2"/>
    <mergeCell ref="Q15:S15"/>
    <mergeCell ref="Q4:S4"/>
    <mergeCell ref="Q5:S5"/>
    <mergeCell ref="Q6:S6"/>
    <mergeCell ref="Q7:S7"/>
    <mergeCell ref="Q8:S8"/>
    <mergeCell ref="Q9:S9"/>
    <mergeCell ref="Q10:S10"/>
    <mergeCell ref="Q11:S11"/>
    <mergeCell ref="Q12:S12"/>
    <mergeCell ref="Q13:S13"/>
    <mergeCell ref="Q14:S14"/>
    <mergeCell ref="Q27:S27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26:S26"/>
    <mergeCell ref="Q33:S33"/>
    <mergeCell ref="Q34:S34"/>
    <mergeCell ref="Q28:S28"/>
    <mergeCell ref="Q29:S29"/>
    <mergeCell ref="Q30:S30"/>
    <mergeCell ref="Q31:S31"/>
    <mergeCell ref="Q32:S32"/>
  </mergeCells>
  <conditionalFormatting sqref="J4:J34">
    <cfRule type="duplicateValues" dxfId="15" priority="2"/>
  </conditionalFormatting>
  <conditionalFormatting sqref="N4:N34">
    <cfRule type="duplicateValues" dxfId="14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6C036-6A50-4AFF-9730-46E5DD92161B}">
  <sheetPr>
    <pageSetUpPr fitToPage="1"/>
  </sheetPr>
  <dimension ref="A1:AB267"/>
  <sheetViews>
    <sheetView topLeftCell="A2" zoomScaleNormal="100" workbookViewId="0">
      <selection activeCell="U15" sqref="U15"/>
    </sheetView>
  </sheetViews>
  <sheetFormatPr defaultRowHeight="14.5" x14ac:dyDescent="0.35"/>
  <cols>
    <col min="1" max="1" width="11.453125" customWidth="1"/>
    <col min="2" max="2" width="9.453125" customWidth="1"/>
    <col min="3" max="3" width="20.54296875" bestFit="1" customWidth="1"/>
    <col min="4" max="4" width="24" customWidth="1"/>
    <col min="5" max="5" width="16.54296875" customWidth="1"/>
    <col min="6" max="6" width="7.1796875" style="11" customWidth="1"/>
    <col min="7" max="7" width="6.54296875" style="6" bestFit="1" customWidth="1"/>
    <col min="8" max="8" width="7.1796875" style="11" customWidth="1"/>
    <col min="9" max="9" width="7.1796875" style="11" bestFit="1" customWidth="1"/>
    <col min="10" max="10" width="7.1796875" style="11" customWidth="1"/>
    <col min="11" max="11" width="6.81640625" style="11" bestFit="1" customWidth="1"/>
    <col min="12" max="12" width="7.1796875" style="11" customWidth="1"/>
    <col min="13" max="13" width="6.54296875" style="18" hidden="1" customWidth="1"/>
    <col min="14" max="14" width="7.54296875" style="11" bestFit="1" customWidth="1"/>
    <col min="15" max="15" width="5.453125" style="11" bestFit="1" customWidth="1"/>
    <col min="16" max="16" width="5.54296875" style="11" bestFit="1" customWidth="1"/>
    <col min="17" max="17" width="7" style="11" bestFit="1" customWidth="1"/>
    <col min="18" max="18" width="11.453125" style="18" hidden="1" customWidth="1"/>
    <col min="19" max="19" width="5.54296875" style="11" customWidth="1"/>
    <col min="20" max="20" width="5.453125" style="11" bestFit="1" customWidth="1"/>
    <col min="21" max="21" width="5.54296875" style="11" bestFit="1" customWidth="1"/>
    <col min="22" max="22" width="6.81640625" style="11" bestFit="1" customWidth="1"/>
    <col min="23" max="23" width="10.54296875" style="18" hidden="1" customWidth="1"/>
    <col min="24" max="25" width="5.453125" style="11" bestFit="1" customWidth="1"/>
    <col min="26" max="26" width="5.54296875" style="11" bestFit="1" customWidth="1"/>
    <col min="27" max="27" width="6.81640625" style="11" bestFit="1" customWidth="1"/>
    <col min="28" max="28" width="12" style="18" hidden="1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idden="1" x14ac:dyDescent="0.35">
      <c r="F1" s="18">
        <v>7</v>
      </c>
      <c r="G1" s="20">
        <v>8</v>
      </c>
      <c r="H1" s="18">
        <v>9</v>
      </c>
      <c r="I1" s="20">
        <v>10</v>
      </c>
      <c r="J1" s="18">
        <v>11</v>
      </c>
      <c r="K1" s="20">
        <v>12</v>
      </c>
      <c r="L1" s="18">
        <v>13</v>
      </c>
      <c r="M1" s="20">
        <v>14</v>
      </c>
      <c r="N1" s="18">
        <v>15</v>
      </c>
      <c r="O1" s="20">
        <v>16</v>
      </c>
      <c r="P1" s="18">
        <v>17</v>
      </c>
      <c r="Q1" s="20">
        <v>18</v>
      </c>
      <c r="R1" s="18">
        <v>19</v>
      </c>
      <c r="S1" s="20">
        <v>20</v>
      </c>
      <c r="T1" s="18">
        <v>21</v>
      </c>
      <c r="U1" s="20">
        <v>22</v>
      </c>
      <c r="V1" s="18">
        <v>23</v>
      </c>
      <c r="W1" s="20">
        <v>24</v>
      </c>
      <c r="X1" s="18">
        <v>25</v>
      </c>
      <c r="Y1" s="20">
        <v>26</v>
      </c>
      <c r="Z1" s="18">
        <v>27</v>
      </c>
      <c r="AA1" s="20">
        <v>28</v>
      </c>
    </row>
    <row r="2" spans="1:28" ht="36.65" customHeight="1" x14ac:dyDescent="0.55000000000000004">
      <c r="B2" s="3"/>
      <c r="C2" s="4" t="s">
        <v>22</v>
      </c>
      <c r="D2" s="19" t="s">
        <v>24</v>
      </c>
      <c r="F2" s="59" t="s">
        <v>15</v>
      </c>
      <c r="G2" s="60"/>
      <c r="H2" s="59" t="s">
        <v>16</v>
      </c>
      <c r="I2" s="60"/>
      <c r="J2" s="61" t="s">
        <v>17</v>
      </c>
      <c r="K2" s="62"/>
      <c r="N2" s="63" t="s">
        <v>19</v>
      </c>
      <c r="O2" s="64"/>
      <c r="P2" s="64"/>
      <c r="Q2" s="65" t="s">
        <v>21</v>
      </c>
      <c r="R2" s="66"/>
      <c r="S2" s="58"/>
      <c r="U2" s="12"/>
      <c r="V2" s="12"/>
      <c r="W2"/>
      <c r="X2" s="12"/>
      <c r="Y2" s="12"/>
      <c r="Z2" s="12"/>
      <c r="AA2" s="12"/>
      <c r="AB2">
        <v>61</v>
      </c>
    </row>
    <row r="3" spans="1:28" ht="29" x14ac:dyDescent="0.35">
      <c r="A3" s="7" t="s">
        <v>7</v>
      </c>
      <c r="B3" t="s">
        <v>0</v>
      </c>
      <c r="C3" t="s">
        <v>1</v>
      </c>
      <c r="D3" s="8" t="s">
        <v>8</v>
      </c>
      <c r="E3" t="s">
        <v>2</v>
      </c>
      <c r="F3" s="9" t="s">
        <v>18</v>
      </c>
      <c r="G3" s="20" t="s">
        <v>10</v>
      </c>
      <c r="H3" s="9" t="s">
        <v>18</v>
      </c>
      <c r="I3" s="20" t="s">
        <v>10</v>
      </c>
      <c r="J3" s="23" t="s">
        <v>18</v>
      </c>
      <c r="K3" s="24" t="s">
        <v>10</v>
      </c>
      <c r="N3" s="30" t="s">
        <v>20</v>
      </c>
      <c r="O3" s="55" t="s">
        <v>10</v>
      </c>
      <c r="P3" s="56"/>
      <c r="Q3" s="57"/>
      <c r="R3" s="58"/>
      <c r="S3" s="58"/>
      <c r="T3" s="12"/>
      <c r="U3" s="12"/>
      <c r="V3" s="12"/>
      <c r="W3"/>
      <c r="X3" s="12"/>
      <c r="Y3" s="12"/>
      <c r="Z3" s="12"/>
      <c r="AA3" s="12"/>
      <c r="AB3">
        <v>39</v>
      </c>
    </row>
    <row r="4" spans="1:28" x14ac:dyDescent="0.35">
      <c r="A4" s="32">
        <v>645</v>
      </c>
      <c r="B4" t="e">
        <f>VLOOKUP(A4,'[2]Alle namen'!$C:$G,5,FALSE)</f>
        <v>#N/A</v>
      </c>
      <c r="C4" t="e">
        <f>VLOOKUP(A4,'[2]Alle namen'!$C:$G,2,FALSE)</f>
        <v>#N/A</v>
      </c>
      <c r="D4" t="e">
        <f>VLOOKUP(A4,'[2]Alle namen'!$C:$G,4,FALSE)</f>
        <v>#N/A</v>
      </c>
      <c r="E4" t="e">
        <f>VLOOKUP(A4,'[2]Alle namen'!$C:$G,3,FALSE)</f>
        <v>#N/A</v>
      </c>
      <c r="F4" s="5" t="e">
        <f>VLOOKUP($A4,#REF!,7,FALSE)</f>
        <v>#REF!</v>
      </c>
      <c r="G4" s="28" t="e">
        <f>VLOOKUP($A4,#REF!,8,FALSE)</f>
        <v>#REF!</v>
      </c>
      <c r="H4" s="12" t="e">
        <f>VLOOKUP($A4,#REF!,7,FALSE)</f>
        <v>#REF!</v>
      </c>
      <c r="I4" s="21" t="e">
        <f>VLOOKUP($A4,#REF!,8,FALSE)</f>
        <v>#REF!</v>
      </c>
      <c r="J4" s="25" t="e">
        <f>VLOOKUP($A4,'[2]Uitslag Juni'!$F:$AH,F$1,FALSE)</f>
        <v>#N/A</v>
      </c>
      <c r="K4" s="27" t="e">
        <f>VLOOKUP($A4,'[2]Uitslag Juni'!$F:$AH,G$1,FALSE)</f>
        <v>#N/A</v>
      </c>
      <c r="N4" s="31" t="e">
        <f t="shared" ref="N4:N35" si="0">F4+H4+J4</f>
        <v>#REF!</v>
      </c>
      <c r="O4" s="31"/>
      <c r="P4" s="31"/>
      <c r="Q4" s="53" t="e">
        <f>VLOOKUP(A4,'[2]Alle namen'!$C:$G,7,FALSE)</f>
        <v>#N/A</v>
      </c>
      <c r="R4" s="54"/>
      <c r="S4" s="54"/>
      <c r="T4" s="12"/>
      <c r="U4" s="12"/>
      <c r="V4" s="12"/>
      <c r="W4"/>
      <c r="X4" s="12"/>
      <c r="Y4" s="12"/>
      <c r="Z4" s="12"/>
      <c r="AA4" s="12"/>
      <c r="AB4">
        <v>46</v>
      </c>
    </row>
    <row r="5" spans="1:28" x14ac:dyDescent="0.35">
      <c r="A5" s="32">
        <v>634</v>
      </c>
      <c r="B5" t="e">
        <f>VLOOKUP(A5,'[2]Alle namen'!$C:$G,5,FALSE)</f>
        <v>#N/A</v>
      </c>
      <c r="C5" t="e">
        <f>VLOOKUP(A5,'[2]Alle namen'!$C:$G,2,FALSE)</f>
        <v>#N/A</v>
      </c>
      <c r="D5" t="e">
        <f>VLOOKUP(A5,'[2]Alle namen'!$C:$G,4,FALSE)</f>
        <v>#N/A</v>
      </c>
      <c r="E5" t="e">
        <f>VLOOKUP(A5,'[2]Alle namen'!$C:$G,3,FALSE)</f>
        <v>#N/A</v>
      </c>
      <c r="F5" s="5" t="e">
        <f>VLOOKUP($A5,#REF!,7,FALSE)</f>
        <v>#REF!</v>
      </c>
      <c r="G5" s="28" t="e">
        <f>VLOOKUP($A5,#REF!,8,FALSE)</f>
        <v>#REF!</v>
      </c>
      <c r="H5" s="12" t="e">
        <f>VLOOKUP($A5,#REF!,7,FALSE)</f>
        <v>#REF!</v>
      </c>
      <c r="I5" s="21" t="e">
        <f>VLOOKUP($A5,#REF!,8,FALSE)</f>
        <v>#REF!</v>
      </c>
      <c r="J5" s="25" t="e">
        <f>VLOOKUP($A5,'[2]Uitslag Juni'!$F:$AH,F$1,FALSE)</f>
        <v>#N/A</v>
      </c>
      <c r="K5" s="27" t="e">
        <f>VLOOKUP($A5,'[2]Uitslag Juni'!$F:$AH,G$1,FALSE)</f>
        <v>#N/A</v>
      </c>
      <c r="N5" s="31" t="e">
        <f t="shared" si="0"/>
        <v>#REF!</v>
      </c>
      <c r="O5" s="31"/>
      <c r="P5" s="31"/>
      <c r="Q5" s="53" t="e">
        <f>VLOOKUP(A5,'[2]Alle namen'!$C:$G,7,FALSE)</f>
        <v>#N/A</v>
      </c>
      <c r="R5" s="54"/>
      <c r="S5" s="54"/>
      <c r="T5" s="12"/>
      <c r="U5" s="12"/>
      <c r="V5" s="12"/>
      <c r="W5"/>
      <c r="X5" s="12"/>
      <c r="Y5" s="12"/>
      <c r="Z5" s="12"/>
      <c r="AA5" s="12"/>
      <c r="AB5">
        <v>48</v>
      </c>
    </row>
    <row r="6" spans="1:28" x14ac:dyDescent="0.35">
      <c r="A6" s="32">
        <v>640</v>
      </c>
      <c r="B6" t="e">
        <f>VLOOKUP(A6,'[2]Alle namen'!$C:$G,5,FALSE)</f>
        <v>#N/A</v>
      </c>
      <c r="C6" t="e">
        <f>VLOOKUP(A6,'[2]Alle namen'!$C:$G,2,FALSE)</f>
        <v>#N/A</v>
      </c>
      <c r="D6" t="e">
        <f>VLOOKUP(A6,'[2]Alle namen'!$C:$G,4,FALSE)</f>
        <v>#N/A</v>
      </c>
      <c r="E6" t="e">
        <f>VLOOKUP(A6,'[2]Alle namen'!$C:$G,3,FALSE)</f>
        <v>#N/A</v>
      </c>
      <c r="F6" s="5" t="e">
        <f>VLOOKUP($A6,#REF!,7,FALSE)</f>
        <v>#REF!</v>
      </c>
      <c r="G6" s="28" t="e">
        <f>VLOOKUP($A6,#REF!,8,FALSE)</f>
        <v>#REF!</v>
      </c>
      <c r="H6" s="12" t="e">
        <f>VLOOKUP($A6,#REF!,7,FALSE)</f>
        <v>#REF!</v>
      </c>
      <c r="I6" s="21" t="e">
        <f>VLOOKUP($A6,#REF!,8,FALSE)</f>
        <v>#REF!</v>
      </c>
      <c r="J6" s="25" t="e">
        <f>VLOOKUP($A6,'[2]Uitslag Juni'!$F:$AH,F$1,FALSE)</f>
        <v>#N/A</v>
      </c>
      <c r="K6" s="27" t="e">
        <f>VLOOKUP($A6,'[2]Uitslag Juni'!$F:$AH,G$1,FALSE)</f>
        <v>#N/A</v>
      </c>
      <c r="N6" s="31" t="e">
        <f t="shared" si="0"/>
        <v>#REF!</v>
      </c>
      <c r="O6" s="31"/>
      <c r="P6" s="31"/>
      <c r="Q6" s="53" t="e">
        <f>VLOOKUP(A6,'[2]Alle namen'!$C:$G,7,FALSE)</f>
        <v>#N/A</v>
      </c>
      <c r="R6" s="54"/>
      <c r="S6" s="54"/>
      <c r="T6" s="12"/>
      <c r="U6" s="12"/>
      <c r="V6" s="12"/>
      <c r="W6"/>
      <c r="X6" s="12"/>
      <c r="Y6" s="12"/>
      <c r="Z6" s="12"/>
      <c r="AA6" s="12"/>
      <c r="AB6"/>
    </row>
    <row r="7" spans="1:28" x14ac:dyDescent="0.35">
      <c r="A7" s="32">
        <v>632</v>
      </c>
      <c r="B7" t="e">
        <f>VLOOKUP(A7,'[2]Alle namen'!$C:$G,5,FALSE)</f>
        <v>#N/A</v>
      </c>
      <c r="C7" t="e">
        <f>VLOOKUP(A7,'[2]Alle namen'!$C:$G,2,FALSE)</f>
        <v>#N/A</v>
      </c>
      <c r="D7" t="e">
        <f>VLOOKUP(A7,'[2]Alle namen'!$C:$G,4,FALSE)</f>
        <v>#N/A</v>
      </c>
      <c r="E7" t="e">
        <f>VLOOKUP(A7,'[2]Alle namen'!$C:$G,3,FALSE)</f>
        <v>#N/A</v>
      </c>
      <c r="F7" s="5" t="e">
        <f>VLOOKUP($A7,#REF!,7,FALSE)</f>
        <v>#REF!</v>
      </c>
      <c r="G7" s="28" t="e">
        <f>VLOOKUP($A7,#REF!,8,FALSE)</f>
        <v>#REF!</v>
      </c>
      <c r="H7" s="12" t="e">
        <f>VLOOKUP($A7,#REF!,7,FALSE)</f>
        <v>#REF!</v>
      </c>
      <c r="I7" s="21" t="e">
        <f>VLOOKUP($A7,#REF!,8,FALSE)</f>
        <v>#REF!</v>
      </c>
      <c r="J7" s="25" t="e">
        <f>VLOOKUP($A7,'[2]Uitslag Juni'!$F:$AH,F$1,FALSE)</f>
        <v>#N/A</v>
      </c>
      <c r="K7" s="27" t="e">
        <f>VLOOKUP($A7,'[2]Uitslag Juni'!$F:$AH,G$1,FALSE)</f>
        <v>#N/A</v>
      </c>
      <c r="N7" s="31" t="e">
        <f t="shared" si="0"/>
        <v>#REF!</v>
      </c>
      <c r="O7" s="31"/>
      <c r="P7" s="31"/>
      <c r="Q7" s="53" t="e">
        <f>VLOOKUP(A7,'[2]Alle namen'!$C:$G,7,FALSE)</f>
        <v>#N/A</v>
      </c>
      <c r="R7" s="54"/>
      <c r="S7" s="54"/>
      <c r="T7" s="12"/>
      <c r="U7" s="12"/>
      <c r="V7" s="12"/>
      <c r="W7"/>
      <c r="X7" s="12"/>
      <c r="Y7" s="12"/>
      <c r="Z7" s="12"/>
      <c r="AA7" s="12"/>
      <c r="AB7">
        <v>0</v>
      </c>
    </row>
    <row r="8" spans="1:28" x14ac:dyDescent="0.35">
      <c r="A8" s="32">
        <v>518</v>
      </c>
      <c r="B8" t="e">
        <f>VLOOKUP(A8,'[2]Alle namen'!$C:$G,5,FALSE)</f>
        <v>#N/A</v>
      </c>
      <c r="C8" t="e">
        <f>VLOOKUP(A8,'[2]Alle namen'!$C:$G,2,FALSE)</f>
        <v>#N/A</v>
      </c>
      <c r="D8" t="e">
        <f>VLOOKUP(A8,'[2]Alle namen'!$C:$G,4,FALSE)</f>
        <v>#N/A</v>
      </c>
      <c r="E8" t="e">
        <f>VLOOKUP(A8,'[2]Alle namen'!$C:$G,3,FALSE)</f>
        <v>#N/A</v>
      </c>
      <c r="F8" s="5" t="e">
        <f>VLOOKUP($A8,#REF!,7,FALSE)</f>
        <v>#REF!</v>
      </c>
      <c r="G8" s="28" t="e">
        <f>VLOOKUP($A8,#REF!,8,FALSE)</f>
        <v>#REF!</v>
      </c>
      <c r="H8" s="12" t="e">
        <f>VLOOKUP($A8,#REF!,7,FALSE)</f>
        <v>#REF!</v>
      </c>
      <c r="I8" s="21" t="e">
        <f>VLOOKUP($A8,#REF!,8,FALSE)</f>
        <v>#REF!</v>
      </c>
      <c r="J8" s="25">
        <f>VLOOKUP($A8,'[2]Uitslag Juni'!$F:$AH,F$1,FALSE)</f>
        <v>43</v>
      </c>
      <c r="K8" s="27">
        <f>VLOOKUP($A8,'[2]Uitslag Juni'!$F:$AH,G$1,FALSE)</f>
        <v>12</v>
      </c>
      <c r="N8" s="31" t="e">
        <f t="shared" si="0"/>
        <v>#REF!</v>
      </c>
      <c r="O8" s="31"/>
      <c r="P8" s="31"/>
      <c r="Q8" s="53" t="e">
        <f>VLOOKUP(A8,'[2]Alle namen'!$C:$G,7,FALSE)</f>
        <v>#N/A</v>
      </c>
      <c r="R8" s="54"/>
      <c r="S8" s="54"/>
      <c r="T8" s="12"/>
      <c r="U8" s="12"/>
      <c r="V8" s="12"/>
      <c r="W8"/>
      <c r="X8" s="12"/>
      <c r="Y8" s="12"/>
      <c r="Z8" s="12"/>
      <c r="AA8" s="12"/>
      <c r="AB8">
        <v>0</v>
      </c>
    </row>
    <row r="9" spans="1:28" x14ac:dyDescent="0.35">
      <c r="A9" s="32">
        <v>529</v>
      </c>
      <c r="B9" t="e">
        <f>VLOOKUP(A9,'[2]Alle namen'!$C:$G,5,FALSE)</f>
        <v>#N/A</v>
      </c>
      <c r="C9" t="e">
        <f>VLOOKUP(A9,'[2]Alle namen'!$C:$G,2,FALSE)</f>
        <v>#N/A</v>
      </c>
      <c r="D9" t="e">
        <f>VLOOKUP(A9,'[2]Alle namen'!$C:$G,4,FALSE)</f>
        <v>#N/A</v>
      </c>
      <c r="E9" t="e">
        <f>VLOOKUP(A9,'[2]Alle namen'!$C:$G,3,FALSE)</f>
        <v>#N/A</v>
      </c>
      <c r="F9" s="5" t="e">
        <f>VLOOKUP($A9,#REF!,7,FALSE)</f>
        <v>#REF!</v>
      </c>
      <c r="G9" s="28" t="e">
        <f>VLOOKUP($A9,#REF!,8,FALSE)</f>
        <v>#REF!</v>
      </c>
      <c r="H9" s="12" t="e">
        <f>VLOOKUP($A9,#REF!,7,FALSE)</f>
        <v>#REF!</v>
      </c>
      <c r="I9" s="21" t="e">
        <f>VLOOKUP($A9,#REF!,8,FALSE)</f>
        <v>#REF!</v>
      </c>
      <c r="J9" s="25" t="e">
        <f>VLOOKUP($A9,'[2]Uitslag Juni'!$F:$AH,F$1,FALSE)</f>
        <v>#N/A</v>
      </c>
      <c r="K9" s="27" t="e">
        <f>VLOOKUP($A9,'[2]Uitslag Juni'!$F:$AH,G$1,FALSE)</f>
        <v>#N/A</v>
      </c>
      <c r="N9" s="31" t="e">
        <f t="shared" si="0"/>
        <v>#REF!</v>
      </c>
      <c r="O9" s="31"/>
      <c r="P9" s="31"/>
      <c r="Q9" s="53" t="e">
        <f>VLOOKUP(A9,'[2]Alle namen'!$C:$G,7,FALSE)</f>
        <v>#N/A</v>
      </c>
      <c r="R9" s="54"/>
      <c r="S9" s="54"/>
      <c r="T9" s="12"/>
      <c r="U9" s="12"/>
      <c r="V9" s="12"/>
      <c r="W9"/>
      <c r="X9" s="12"/>
      <c r="Y9" s="12"/>
      <c r="Z9" s="12"/>
      <c r="AA9" s="12"/>
      <c r="AB9">
        <v>0</v>
      </c>
    </row>
    <row r="10" spans="1:28" x14ac:dyDescent="0.35">
      <c r="A10" s="32">
        <v>517</v>
      </c>
      <c r="B10" t="e">
        <f>VLOOKUP(A10,'[2]Alle namen'!$C:$G,5,FALSE)</f>
        <v>#N/A</v>
      </c>
      <c r="C10" t="e">
        <f>VLOOKUP(A10,'[2]Alle namen'!$C:$G,2,FALSE)</f>
        <v>#N/A</v>
      </c>
      <c r="D10" t="e">
        <f>VLOOKUP(A10,'[2]Alle namen'!$C:$G,4,FALSE)</f>
        <v>#N/A</v>
      </c>
      <c r="E10" t="e">
        <f>VLOOKUP(A10,'[2]Alle namen'!$C:$G,3,FALSE)</f>
        <v>#N/A</v>
      </c>
      <c r="F10" s="5" t="e">
        <f>VLOOKUP($A10,#REF!,7,FALSE)</f>
        <v>#REF!</v>
      </c>
      <c r="G10" s="28" t="e">
        <f>VLOOKUP($A10,#REF!,8,FALSE)</f>
        <v>#REF!</v>
      </c>
      <c r="H10" s="12" t="e">
        <f>VLOOKUP($A10,#REF!,7,FALSE)</f>
        <v>#REF!</v>
      </c>
      <c r="I10" s="21" t="e">
        <f>VLOOKUP($A10,#REF!,8,FALSE)</f>
        <v>#REF!</v>
      </c>
      <c r="J10" s="25">
        <f>VLOOKUP($A10,'[2]Uitslag Juni'!$F:$AH,F$1,FALSE)</f>
        <v>39.6</v>
      </c>
      <c r="K10" s="27">
        <f>VLOOKUP($A10,'[2]Uitslag Juni'!$F:$AH,G$1,FALSE)</f>
        <v>17</v>
      </c>
      <c r="N10" s="31" t="e">
        <f t="shared" si="0"/>
        <v>#REF!</v>
      </c>
      <c r="O10" s="31"/>
      <c r="P10" s="31"/>
      <c r="Q10" s="53" t="e">
        <f>VLOOKUP(A10,'[2]Alle namen'!$C:$G,7,FALSE)</f>
        <v>#N/A</v>
      </c>
      <c r="R10" s="54"/>
      <c r="S10" s="54"/>
      <c r="T10" s="12"/>
      <c r="U10" s="12"/>
      <c r="V10" s="12"/>
      <c r="W10"/>
      <c r="X10" s="12"/>
      <c r="Y10" s="12"/>
      <c r="Z10" s="12"/>
      <c r="AA10" s="12"/>
      <c r="AB10">
        <v>0</v>
      </c>
    </row>
    <row r="11" spans="1:28" x14ac:dyDescent="0.35">
      <c r="A11" s="32">
        <v>410</v>
      </c>
      <c r="B11" t="e">
        <f>VLOOKUP(A11,'[2]Alle namen'!$C:$G,5,FALSE)</f>
        <v>#N/A</v>
      </c>
      <c r="C11" t="e">
        <f>VLOOKUP(A11,'[2]Alle namen'!$C:$G,2,FALSE)</f>
        <v>#N/A</v>
      </c>
      <c r="D11" t="e">
        <f>VLOOKUP(A11,'[2]Alle namen'!$C:$G,4,FALSE)</f>
        <v>#N/A</v>
      </c>
      <c r="E11" t="e">
        <f>VLOOKUP(A11,'[2]Alle namen'!$C:$G,3,FALSE)</f>
        <v>#N/A</v>
      </c>
      <c r="F11" s="5" t="e">
        <f>VLOOKUP($A11,#REF!,7,FALSE)</f>
        <v>#REF!</v>
      </c>
      <c r="G11" s="28" t="e">
        <f>VLOOKUP($A11,#REF!,8,FALSE)</f>
        <v>#REF!</v>
      </c>
      <c r="H11" s="12" t="e">
        <f>VLOOKUP($A11,#REF!,7,FALSE)</f>
        <v>#REF!</v>
      </c>
      <c r="I11" s="21" t="e">
        <f>VLOOKUP($A11,#REF!,8,FALSE)</f>
        <v>#REF!</v>
      </c>
      <c r="J11" s="25">
        <f>VLOOKUP($A11,'[2]Uitslag Juni'!$F:$AH,F$1,FALSE)</f>
        <v>37.975000000000001</v>
      </c>
      <c r="K11" s="27">
        <f>VLOOKUP($A11,'[2]Uitslag Juni'!$F:$AH,G$1,FALSE)</f>
        <v>21</v>
      </c>
      <c r="N11" s="31" t="e">
        <f t="shared" si="0"/>
        <v>#REF!</v>
      </c>
      <c r="O11" s="31"/>
      <c r="P11" s="31"/>
      <c r="Q11" s="53" t="e">
        <f>VLOOKUP(A11,'[2]Alle namen'!$C:$G,7,FALSE)</f>
        <v>#N/A</v>
      </c>
      <c r="R11" s="54"/>
      <c r="S11" s="54"/>
      <c r="T11" s="12"/>
      <c r="U11" s="12"/>
      <c r="V11" s="12"/>
      <c r="W11"/>
      <c r="X11" s="12"/>
      <c r="Y11" s="12"/>
      <c r="Z11" s="12"/>
      <c r="AA11" s="12"/>
      <c r="AB11">
        <v>0</v>
      </c>
    </row>
    <row r="12" spans="1:28" x14ac:dyDescent="0.35">
      <c r="A12" s="32">
        <v>527</v>
      </c>
      <c r="B12" t="e">
        <f>VLOOKUP(A12,'[2]Alle namen'!$C:$G,5,FALSE)</f>
        <v>#N/A</v>
      </c>
      <c r="C12" t="e">
        <f>VLOOKUP(A12,'[2]Alle namen'!$C:$G,2,FALSE)</f>
        <v>#N/A</v>
      </c>
      <c r="D12" t="e">
        <f>VLOOKUP(A12,'[2]Alle namen'!$C:$G,4,FALSE)</f>
        <v>#N/A</v>
      </c>
      <c r="E12" t="e">
        <f>VLOOKUP(A12,'[2]Alle namen'!$C:$G,3,FALSE)</f>
        <v>#N/A</v>
      </c>
      <c r="F12" s="5" t="e">
        <f>VLOOKUP($A12,#REF!,7,FALSE)</f>
        <v>#REF!</v>
      </c>
      <c r="G12" s="28" t="e">
        <f>VLOOKUP($A12,#REF!,8,FALSE)</f>
        <v>#REF!</v>
      </c>
      <c r="H12" s="12" t="e">
        <f>VLOOKUP($A12,#REF!,7,FALSE)</f>
        <v>#REF!</v>
      </c>
      <c r="I12" s="21" t="e">
        <f>VLOOKUP($A12,#REF!,8,FALSE)</f>
        <v>#REF!</v>
      </c>
      <c r="J12" s="25" t="e">
        <f>VLOOKUP($A12,'[2]Uitslag Juni'!$F:$AH,F$1,FALSE)</f>
        <v>#N/A</v>
      </c>
      <c r="K12" s="27" t="e">
        <f>VLOOKUP($A12,'[2]Uitslag Juni'!$F:$AH,G$1,FALSE)</f>
        <v>#N/A</v>
      </c>
      <c r="N12" s="31" t="e">
        <f t="shared" si="0"/>
        <v>#REF!</v>
      </c>
      <c r="O12" s="31"/>
      <c r="P12" s="31"/>
      <c r="Q12" s="53" t="e">
        <f>VLOOKUP(A12,'[2]Alle namen'!$C:$G,7,FALSE)</f>
        <v>#N/A</v>
      </c>
      <c r="R12" s="54"/>
      <c r="S12" s="54"/>
      <c r="T12" s="12"/>
      <c r="U12" s="12"/>
      <c r="V12" s="12"/>
      <c r="W12"/>
      <c r="X12" s="12"/>
      <c r="Y12" s="12"/>
      <c r="Z12" s="12"/>
      <c r="AA12" s="12"/>
      <c r="AB12">
        <v>0</v>
      </c>
    </row>
    <row r="13" spans="1:28" x14ac:dyDescent="0.35">
      <c r="A13" s="32">
        <v>535</v>
      </c>
      <c r="B13" t="e">
        <f>VLOOKUP(A13,'[2]Alle namen'!$C:$G,5,FALSE)</f>
        <v>#N/A</v>
      </c>
      <c r="C13" t="e">
        <f>VLOOKUP(A13,'[2]Alle namen'!$C:$G,2,FALSE)</f>
        <v>#N/A</v>
      </c>
      <c r="D13" t="e">
        <f>VLOOKUP(A13,'[2]Alle namen'!$C:$G,4,FALSE)</f>
        <v>#N/A</v>
      </c>
      <c r="E13" t="e">
        <f>VLOOKUP(A13,'[2]Alle namen'!$C:$G,3,FALSE)</f>
        <v>#N/A</v>
      </c>
      <c r="F13" s="5" t="e">
        <f>VLOOKUP($A13,#REF!,7,FALSE)</f>
        <v>#REF!</v>
      </c>
      <c r="G13" s="28" t="e">
        <f>VLOOKUP($A13,#REF!,8,FALSE)</f>
        <v>#REF!</v>
      </c>
      <c r="H13" s="12" t="e">
        <f>VLOOKUP($A13,#REF!,7,FALSE)</f>
        <v>#REF!</v>
      </c>
      <c r="I13" s="21" t="e">
        <f>VLOOKUP($A13,#REF!,8,FALSE)</f>
        <v>#REF!</v>
      </c>
      <c r="J13" s="25" t="e">
        <f>VLOOKUP($A13,'[2]Uitslag Juni'!$F:$AH,F$1,FALSE)</f>
        <v>#N/A</v>
      </c>
      <c r="K13" s="27" t="e">
        <f>VLOOKUP($A13,'[2]Uitslag Juni'!$F:$AH,G$1,FALSE)</f>
        <v>#N/A</v>
      </c>
      <c r="N13" s="31" t="e">
        <f t="shared" si="0"/>
        <v>#REF!</v>
      </c>
      <c r="O13" s="31"/>
      <c r="P13" s="31"/>
      <c r="Q13" s="53" t="e">
        <f>VLOOKUP(A13,'[2]Alle namen'!$C:$G,7,FALSE)</f>
        <v>#N/A</v>
      </c>
      <c r="R13" s="54"/>
      <c r="S13" s="54"/>
      <c r="T13" s="12"/>
      <c r="U13" s="12"/>
      <c r="V13" s="12"/>
      <c r="W13"/>
      <c r="X13" s="12"/>
      <c r="Y13" s="12"/>
      <c r="Z13" s="12"/>
      <c r="AA13" s="12"/>
      <c r="AB13">
        <v>0</v>
      </c>
    </row>
    <row r="14" spans="1:28" x14ac:dyDescent="0.35">
      <c r="A14" s="32">
        <v>531</v>
      </c>
      <c r="B14" t="e">
        <f>VLOOKUP(A14,'[2]Alle namen'!$C:$G,5,FALSE)</f>
        <v>#N/A</v>
      </c>
      <c r="C14" t="e">
        <f>VLOOKUP(A14,'[2]Alle namen'!$C:$G,2,FALSE)</f>
        <v>#N/A</v>
      </c>
      <c r="D14" t="e">
        <f>VLOOKUP(A14,'[2]Alle namen'!$C:$G,4,FALSE)</f>
        <v>#N/A</v>
      </c>
      <c r="E14" t="e">
        <f>VLOOKUP(A14,'[2]Alle namen'!$C:$G,3,FALSE)</f>
        <v>#N/A</v>
      </c>
      <c r="F14" s="5" t="e">
        <f>VLOOKUP($A14,#REF!,7,FALSE)</f>
        <v>#REF!</v>
      </c>
      <c r="G14" s="28" t="e">
        <f>VLOOKUP($A14,#REF!,8,FALSE)</f>
        <v>#REF!</v>
      </c>
      <c r="H14" s="12" t="e">
        <f>VLOOKUP($A14,#REF!,7,FALSE)</f>
        <v>#REF!</v>
      </c>
      <c r="I14" s="21" t="e">
        <f>VLOOKUP($A14,#REF!,8,FALSE)</f>
        <v>#REF!</v>
      </c>
      <c r="J14" s="25" t="e">
        <f>VLOOKUP($A14,'[2]Uitslag Juni'!$F:$AH,F$1,FALSE)</f>
        <v>#N/A</v>
      </c>
      <c r="K14" s="27" t="e">
        <f>VLOOKUP($A14,'[2]Uitslag Juni'!$F:$AH,G$1,FALSE)</f>
        <v>#N/A</v>
      </c>
      <c r="N14" s="31" t="e">
        <f t="shared" si="0"/>
        <v>#REF!</v>
      </c>
      <c r="O14" s="31"/>
      <c r="P14" s="31"/>
      <c r="Q14" s="53" t="e">
        <f>VLOOKUP(A14,'[2]Alle namen'!$C:$G,7,FALSE)</f>
        <v>#N/A</v>
      </c>
      <c r="R14" s="54"/>
      <c r="S14" s="54"/>
      <c r="T14" s="12"/>
      <c r="U14" s="12"/>
      <c r="V14" s="12"/>
      <c r="W14"/>
      <c r="X14" s="12"/>
      <c r="Y14" s="12"/>
      <c r="Z14" s="12"/>
      <c r="AA14" s="12"/>
      <c r="AB14">
        <v>0</v>
      </c>
    </row>
    <row r="15" spans="1:28" x14ac:dyDescent="0.35">
      <c r="A15" s="32">
        <v>411</v>
      </c>
      <c r="B15" t="e">
        <f>VLOOKUP(A15,'[2]Alle namen'!$C:$G,5,FALSE)</f>
        <v>#N/A</v>
      </c>
      <c r="C15" t="e">
        <f>VLOOKUP(A15,'[2]Alle namen'!$C:$G,2,FALSE)</f>
        <v>#N/A</v>
      </c>
      <c r="D15" t="e">
        <f>VLOOKUP(A15,'[2]Alle namen'!$C:$G,4,FALSE)</f>
        <v>#N/A</v>
      </c>
      <c r="E15" t="e">
        <f>VLOOKUP(A15,'[2]Alle namen'!$C:$G,3,FALSE)</f>
        <v>#N/A</v>
      </c>
      <c r="F15" s="5" t="e">
        <f>VLOOKUP($A15,#REF!,7,FALSE)</f>
        <v>#REF!</v>
      </c>
      <c r="G15" s="28" t="e">
        <f>VLOOKUP($A15,#REF!,8,FALSE)</f>
        <v>#REF!</v>
      </c>
      <c r="H15" s="12" t="e">
        <f>VLOOKUP($A15,#REF!,7,FALSE)</f>
        <v>#REF!</v>
      </c>
      <c r="I15" s="21" t="e">
        <f>VLOOKUP($A15,#REF!,8,FALSE)</f>
        <v>#REF!</v>
      </c>
      <c r="J15" s="25">
        <f>VLOOKUP($A15,'[2]Uitslag Juni'!$F:$AH,F$1,FALSE)</f>
        <v>46.674999999999997</v>
      </c>
      <c r="K15" s="27">
        <f>VLOOKUP($A15,'[2]Uitslag Juni'!$F:$AH,G$1,FALSE)</f>
        <v>15</v>
      </c>
      <c r="N15" s="31" t="e">
        <f t="shared" si="0"/>
        <v>#REF!</v>
      </c>
      <c r="O15" s="31"/>
      <c r="P15" s="31"/>
      <c r="Q15" s="53" t="e">
        <f>VLOOKUP(A15,'[2]Alle namen'!$C:$G,7,FALSE)</f>
        <v>#N/A</v>
      </c>
      <c r="R15" s="54"/>
      <c r="S15" s="54"/>
      <c r="T15" s="12"/>
      <c r="U15" s="12"/>
      <c r="V15" s="12"/>
      <c r="W15"/>
      <c r="X15" s="12"/>
      <c r="Y15" s="12"/>
      <c r="Z15" s="12"/>
      <c r="AA15" s="12"/>
      <c r="AB15">
        <v>0</v>
      </c>
    </row>
    <row r="16" spans="1:28" x14ac:dyDescent="0.35">
      <c r="A16" s="32">
        <v>600</v>
      </c>
      <c r="B16" t="e">
        <f>VLOOKUP(A16,'[2]Alle namen'!$C:$G,5,FALSE)</f>
        <v>#N/A</v>
      </c>
      <c r="C16" t="e">
        <f>VLOOKUP(A16,'[2]Alle namen'!$C:$G,2,FALSE)</f>
        <v>#N/A</v>
      </c>
      <c r="D16" t="e">
        <f>VLOOKUP(A16,'[2]Alle namen'!$C:$G,4,FALSE)</f>
        <v>#N/A</v>
      </c>
      <c r="E16" t="e">
        <f>VLOOKUP(A16,'[2]Alle namen'!$C:$G,3,FALSE)</f>
        <v>#N/A</v>
      </c>
      <c r="F16" s="5" t="e">
        <f>VLOOKUP($A16,#REF!,7,FALSE)</f>
        <v>#REF!</v>
      </c>
      <c r="G16" s="28" t="e">
        <f>VLOOKUP($A16,#REF!,8,FALSE)</f>
        <v>#REF!</v>
      </c>
      <c r="H16" s="12" t="e">
        <f>VLOOKUP($A16,#REF!,7,FALSE)</f>
        <v>#REF!</v>
      </c>
      <c r="I16" s="21" t="e">
        <f>VLOOKUP($A16,#REF!,8,FALSE)</f>
        <v>#REF!</v>
      </c>
      <c r="J16" s="25" t="e">
        <f>VLOOKUP($A16,'[2]Uitslag Juni'!$F:$AH,F$1,FALSE)</f>
        <v>#N/A</v>
      </c>
      <c r="K16" s="27" t="e">
        <f>VLOOKUP($A16,'[2]Uitslag Juni'!$F:$AH,G$1,FALSE)</f>
        <v>#N/A</v>
      </c>
      <c r="N16" s="31" t="e">
        <f t="shared" si="0"/>
        <v>#REF!</v>
      </c>
      <c r="O16" s="31"/>
      <c r="P16" s="31"/>
      <c r="Q16" s="53" t="e">
        <f>VLOOKUP(A16,'[2]Alle namen'!$C:$G,7,FALSE)</f>
        <v>#N/A</v>
      </c>
      <c r="R16" s="54"/>
      <c r="S16" s="54"/>
      <c r="T16" s="12"/>
      <c r="U16" s="12"/>
      <c r="V16" s="12"/>
      <c r="W16"/>
      <c r="X16" s="12"/>
      <c r="Y16" s="12"/>
      <c r="Z16" s="12"/>
      <c r="AA16" s="12"/>
      <c r="AB16">
        <v>0</v>
      </c>
    </row>
    <row r="17" spans="1:28" x14ac:dyDescent="0.35">
      <c r="A17" s="32">
        <v>630</v>
      </c>
      <c r="B17" t="e">
        <f>VLOOKUP(A17,'[2]Alle namen'!$C:$G,5,FALSE)</f>
        <v>#N/A</v>
      </c>
      <c r="C17" t="e">
        <f>VLOOKUP(A17,'[2]Alle namen'!$C:$G,2,FALSE)</f>
        <v>#N/A</v>
      </c>
      <c r="D17" t="e">
        <f>VLOOKUP(A17,'[2]Alle namen'!$C:$G,4,FALSE)</f>
        <v>#N/A</v>
      </c>
      <c r="E17" t="e">
        <f>VLOOKUP(A17,'[2]Alle namen'!$C:$G,3,FALSE)</f>
        <v>#N/A</v>
      </c>
      <c r="F17" s="5" t="e">
        <f>VLOOKUP($A17,#REF!,7,FALSE)</f>
        <v>#REF!</v>
      </c>
      <c r="G17" s="28" t="e">
        <f>VLOOKUP($A17,#REF!,8,FALSE)</f>
        <v>#REF!</v>
      </c>
      <c r="H17" s="12" t="e">
        <f>VLOOKUP($A17,#REF!,7,FALSE)</f>
        <v>#REF!</v>
      </c>
      <c r="I17" s="21" t="e">
        <f>VLOOKUP($A17,#REF!,8,FALSE)</f>
        <v>#REF!</v>
      </c>
      <c r="J17" s="25" t="e">
        <f>VLOOKUP($A17,'[2]Uitslag Juni'!$F:$AH,F$1,FALSE)</f>
        <v>#N/A</v>
      </c>
      <c r="K17" s="27" t="e">
        <f>VLOOKUP($A17,'[2]Uitslag Juni'!$F:$AH,G$1,FALSE)</f>
        <v>#N/A</v>
      </c>
      <c r="N17" s="31" t="e">
        <f t="shared" si="0"/>
        <v>#REF!</v>
      </c>
      <c r="O17" s="31"/>
      <c r="P17" s="31"/>
      <c r="Q17" s="53" t="e">
        <f>VLOOKUP(A17,'[2]Alle namen'!$C:$G,7,FALSE)</f>
        <v>#N/A</v>
      </c>
      <c r="R17" s="54"/>
      <c r="S17" s="54"/>
      <c r="T17" s="12"/>
      <c r="U17" s="12"/>
      <c r="V17" s="12"/>
      <c r="W17"/>
      <c r="X17" s="12"/>
      <c r="Y17" s="12"/>
      <c r="Z17" s="12"/>
      <c r="AA17" s="12"/>
      <c r="AB17">
        <v>0</v>
      </c>
    </row>
    <row r="18" spans="1:28" x14ac:dyDescent="0.35">
      <c r="A18" s="32">
        <v>509</v>
      </c>
      <c r="B18" t="e">
        <f>VLOOKUP(A18,'[2]Alle namen'!$C:$G,5,FALSE)</f>
        <v>#N/A</v>
      </c>
      <c r="C18" t="e">
        <f>VLOOKUP(A18,'[2]Alle namen'!$C:$G,2,FALSE)</f>
        <v>#N/A</v>
      </c>
      <c r="D18" t="e">
        <f>VLOOKUP(A18,'[2]Alle namen'!$C:$G,4,FALSE)</f>
        <v>#N/A</v>
      </c>
      <c r="E18" t="e">
        <f>VLOOKUP(A18,'[2]Alle namen'!$C:$G,3,FALSE)</f>
        <v>#N/A</v>
      </c>
      <c r="F18" s="5" t="e">
        <f>VLOOKUP($A18,#REF!,7,FALSE)</f>
        <v>#REF!</v>
      </c>
      <c r="G18" s="28" t="e">
        <f>VLOOKUP($A18,#REF!,8,FALSE)</f>
        <v>#REF!</v>
      </c>
      <c r="H18" s="12" t="e">
        <f>VLOOKUP($A18,#REF!,7,FALSE)</f>
        <v>#REF!</v>
      </c>
      <c r="I18" s="21" t="e">
        <f>VLOOKUP($A18,#REF!,8,FALSE)</f>
        <v>#REF!</v>
      </c>
      <c r="J18" s="25">
        <f>VLOOKUP($A18,'[2]Uitslag Juni'!$F:$AH,F$1,FALSE)</f>
        <v>54.25</v>
      </c>
      <c r="K18" s="27">
        <f>VLOOKUP($A18,'[2]Uitslag Juni'!$F:$AH,G$1,FALSE)</f>
        <v>2</v>
      </c>
      <c r="N18" s="31" t="e">
        <f t="shared" si="0"/>
        <v>#REF!</v>
      </c>
      <c r="O18" s="31"/>
      <c r="P18" s="31"/>
      <c r="Q18" s="53" t="e">
        <f>VLOOKUP(A18,'[2]Alle namen'!$C:$G,7,FALSE)</f>
        <v>#N/A</v>
      </c>
      <c r="R18" s="54"/>
      <c r="S18" s="54"/>
      <c r="T18" s="12"/>
      <c r="U18" s="12"/>
      <c r="V18" s="12"/>
      <c r="W18"/>
      <c r="X18" s="12"/>
      <c r="Y18" s="12"/>
      <c r="Z18" s="12"/>
      <c r="AA18" s="12"/>
      <c r="AB18">
        <v>0</v>
      </c>
    </row>
    <row r="19" spans="1:28" x14ac:dyDescent="0.35">
      <c r="A19" s="32">
        <v>407</v>
      </c>
      <c r="B19" t="e">
        <f>VLOOKUP(A19,'[2]Alle namen'!$C:$G,5,FALSE)</f>
        <v>#N/A</v>
      </c>
      <c r="C19" t="e">
        <f>VLOOKUP(A19,'[2]Alle namen'!$C:$G,2,FALSE)</f>
        <v>#N/A</v>
      </c>
      <c r="D19" t="e">
        <f>VLOOKUP(A19,'[2]Alle namen'!$C:$G,4,FALSE)</f>
        <v>#N/A</v>
      </c>
      <c r="E19" t="e">
        <f>VLOOKUP(A19,'[2]Alle namen'!$C:$G,3,FALSE)</f>
        <v>#N/A</v>
      </c>
      <c r="F19" s="5" t="e">
        <f>VLOOKUP($A19,#REF!,7,FALSE)</f>
        <v>#REF!</v>
      </c>
      <c r="G19" s="28" t="e">
        <f>VLOOKUP($A19,#REF!,8,FALSE)</f>
        <v>#REF!</v>
      </c>
      <c r="H19" s="12" t="e">
        <f>VLOOKUP($A19,#REF!,7,FALSE)</f>
        <v>#REF!</v>
      </c>
      <c r="I19" s="21" t="e">
        <f>VLOOKUP($A19,#REF!,8,FALSE)</f>
        <v>#REF!</v>
      </c>
      <c r="J19" s="25">
        <f>VLOOKUP($A19,'[2]Uitslag Juni'!$F:$AH,F$1,FALSE)</f>
        <v>52.55</v>
      </c>
      <c r="K19" s="27">
        <f>VLOOKUP($A19,'[2]Uitslag Juni'!$F:$AH,G$1,FALSE)</f>
        <v>2</v>
      </c>
      <c r="N19" s="31" t="e">
        <f t="shared" si="0"/>
        <v>#REF!</v>
      </c>
      <c r="O19" s="31"/>
      <c r="P19" s="31"/>
      <c r="Q19" s="53" t="e">
        <f>VLOOKUP(A19,'[2]Alle namen'!$C:$G,7,FALSE)</f>
        <v>#N/A</v>
      </c>
      <c r="R19" s="54"/>
      <c r="S19" s="54"/>
      <c r="T19" s="12"/>
      <c r="U19" s="12"/>
      <c r="V19" s="12"/>
      <c r="W19"/>
      <c r="X19" s="12"/>
      <c r="Y19" s="12"/>
      <c r="Z19" s="12"/>
      <c r="AA19" s="12"/>
      <c r="AB19">
        <v>0</v>
      </c>
    </row>
    <row r="20" spans="1:28" x14ac:dyDescent="0.35">
      <c r="A20" s="32">
        <v>532</v>
      </c>
      <c r="B20" t="e">
        <f>VLOOKUP(A20,'[2]Alle namen'!$C:$G,5,FALSE)</f>
        <v>#N/A</v>
      </c>
      <c r="C20" t="e">
        <f>VLOOKUP(A20,'[2]Alle namen'!$C:$G,2,FALSE)</f>
        <v>#N/A</v>
      </c>
      <c r="D20" t="e">
        <f>VLOOKUP(A20,'[2]Alle namen'!$C:$G,4,FALSE)</f>
        <v>#N/A</v>
      </c>
      <c r="E20" t="e">
        <f>VLOOKUP(A20,'[2]Alle namen'!$C:$G,3,FALSE)</f>
        <v>#N/A</v>
      </c>
      <c r="F20" s="5" t="e">
        <f>VLOOKUP($A20,#REF!,7,FALSE)</f>
        <v>#REF!</v>
      </c>
      <c r="G20" s="28" t="e">
        <f>VLOOKUP($A20,#REF!,8,FALSE)</f>
        <v>#REF!</v>
      </c>
      <c r="H20" s="12" t="e">
        <f>VLOOKUP($A20,#REF!,7,FALSE)</f>
        <v>#REF!</v>
      </c>
      <c r="I20" s="21" t="e">
        <f>VLOOKUP($A20,#REF!,8,FALSE)</f>
        <v>#REF!</v>
      </c>
      <c r="J20" s="25" t="e">
        <f>VLOOKUP($A20,'[2]Uitslag Juni'!$F:$AH,F$1,FALSE)</f>
        <v>#N/A</v>
      </c>
      <c r="K20" s="27" t="e">
        <f>VLOOKUP($A20,'[2]Uitslag Juni'!$F:$AH,G$1,FALSE)</f>
        <v>#N/A</v>
      </c>
      <c r="N20" s="31" t="e">
        <f t="shared" si="0"/>
        <v>#REF!</v>
      </c>
      <c r="O20" s="31"/>
      <c r="P20" s="31"/>
      <c r="Q20" s="53" t="e">
        <f>VLOOKUP(A20,'[2]Alle namen'!$C:$G,7,FALSE)</f>
        <v>#N/A</v>
      </c>
      <c r="R20" s="54"/>
      <c r="S20" s="54"/>
      <c r="T20" s="12"/>
      <c r="U20" s="12"/>
      <c r="V20" s="12"/>
      <c r="W20"/>
      <c r="X20" s="12"/>
      <c r="Y20" s="12"/>
      <c r="Z20" s="12"/>
      <c r="AA20" s="12"/>
      <c r="AB20">
        <v>0</v>
      </c>
    </row>
    <row r="21" spans="1:28" x14ac:dyDescent="0.35">
      <c r="A21" s="32">
        <v>511</v>
      </c>
      <c r="B21" t="e">
        <f>VLOOKUP(A21,'[2]Alle namen'!$C:$G,5,FALSE)</f>
        <v>#N/A</v>
      </c>
      <c r="C21" t="e">
        <f>VLOOKUP(A21,'[2]Alle namen'!$C:$G,2,FALSE)</f>
        <v>#N/A</v>
      </c>
      <c r="D21" t="e">
        <f>VLOOKUP(A21,'[2]Alle namen'!$C:$G,4,FALSE)</f>
        <v>#N/A</v>
      </c>
      <c r="E21" t="e">
        <f>VLOOKUP(A21,'[2]Alle namen'!$C:$G,3,FALSE)</f>
        <v>#N/A</v>
      </c>
      <c r="F21" s="5" t="e">
        <f>VLOOKUP($A21,#REF!,7,FALSE)</f>
        <v>#REF!</v>
      </c>
      <c r="G21" s="28" t="e">
        <f>VLOOKUP($A21,#REF!,8,FALSE)</f>
        <v>#REF!</v>
      </c>
      <c r="H21" s="12" t="e">
        <f>VLOOKUP($A21,#REF!,7,FALSE)</f>
        <v>#REF!</v>
      </c>
      <c r="I21" s="21" t="e">
        <f>VLOOKUP($A21,#REF!,8,FALSE)</f>
        <v>#REF!</v>
      </c>
      <c r="J21" s="25">
        <f>VLOOKUP($A21,'[2]Uitslag Juni'!$F:$AH,F$1,FALSE)</f>
        <v>54.8</v>
      </c>
      <c r="K21" s="27">
        <f>VLOOKUP($A21,'[2]Uitslag Juni'!$F:$AH,G$1,FALSE)</f>
        <v>1</v>
      </c>
      <c r="N21" s="31" t="e">
        <f t="shared" si="0"/>
        <v>#REF!</v>
      </c>
      <c r="O21" s="31"/>
      <c r="P21" s="31"/>
      <c r="Q21" s="53" t="e">
        <f>VLOOKUP(A21,'[2]Alle namen'!$C:$G,7,FALSE)</f>
        <v>#N/A</v>
      </c>
      <c r="R21" s="54"/>
      <c r="S21" s="54"/>
      <c r="T21" s="12"/>
      <c r="U21" s="12"/>
      <c r="V21" s="12"/>
      <c r="W21"/>
      <c r="X21" s="12"/>
      <c r="Y21" s="12"/>
      <c r="Z21" s="12"/>
      <c r="AA21" s="12"/>
      <c r="AB21">
        <v>0</v>
      </c>
    </row>
    <row r="22" spans="1:28" x14ac:dyDescent="0.35">
      <c r="A22" s="32">
        <v>514</v>
      </c>
      <c r="B22" t="e">
        <f>VLOOKUP(A22,'[2]Alle namen'!$C:$G,5,FALSE)</f>
        <v>#N/A</v>
      </c>
      <c r="C22" t="e">
        <f>VLOOKUP(A22,'[2]Alle namen'!$C:$G,2,FALSE)</f>
        <v>#N/A</v>
      </c>
      <c r="D22" t="e">
        <f>VLOOKUP(A22,'[2]Alle namen'!$C:$G,4,FALSE)</f>
        <v>#N/A</v>
      </c>
      <c r="E22" t="e">
        <f>VLOOKUP(A22,'[2]Alle namen'!$C:$G,3,FALSE)</f>
        <v>#N/A</v>
      </c>
      <c r="F22" s="5" t="e">
        <f>VLOOKUP($A22,#REF!,7,FALSE)</f>
        <v>#REF!</v>
      </c>
      <c r="G22" s="28" t="e">
        <f>VLOOKUP($A22,#REF!,8,FALSE)</f>
        <v>#REF!</v>
      </c>
      <c r="H22" s="12" t="e">
        <f>VLOOKUP($A22,#REF!,7,FALSE)</f>
        <v>#REF!</v>
      </c>
      <c r="I22" s="21" t="e">
        <f>VLOOKUP($A22,#REF!,8,FALSE)</f>
        <v>#REF!</v>
      </c>
      <c r="J22" s="25">
        <f>VLOOKUP($A22,'[2]Uitslag Juni'!$F:$AH,F$1,FALSE)</f>
        <v>43.9</v>
      </c>
      <c r="K22" s="27">
        <f>VLOOKUP($A22,'[2]Uitslag Juni'!$F:$AH,G$1,FALSE)</f>
        <v>11</v>
      </c>
      <c r="N22" s="31" t="e">
        <f t="shared" si="0"/>
        <v>#REF!</v>
      </c>
      <c r="O22" s="31"/>
      <c r="P22" s="31"/>
      <c r="Q22" s="53" t="e">
        <f>VLOOKUP(A22,'[2]Alle namen'!$C:$G,7,FALSE)</f>
        <v>#N/A</v>
      </c>
      <c r="R22" s="54"/>
      <c r="S22" s="54"/>
      <c r="T22" s="12"/>
      <c r="U22" s="12"/>
      <c r="V22" s="12"/>
      <c r="W22"/>
      <c r="X22" s="12"/>
      <c r="Y22" s="12"/>
      <c r="Z22" s="12"/>
      <c r="AA22" s="12"/>
      <c r="AB22">
        <v>0</v>
      </c>
    </row>
    <row r="23" spans="1:28" x14ac:dyDescent="0.35">
      <c r="A23" s="32">
        <v>415</v>
      </c>
      <c r="B23" t="e">
        <f>VLOOKUP(A23,'[2]Alle namen'!$C:$G,5,FALSE)</f>
        <v>#N/A</v>
      </c>
      <c r="C23" t="e">
        <f>VLOOKUP(A23,'[2]Alle namen'!$C:$G,2,FALSE)</f>
        <v>#N/A</v>
      </c>
      <c r="D23" t="e">
        <f>VLOOKUP(A23,'[2]Alle namen'!$C:$G,4,FALSE)</f>
        <v>#N/A</v>
      </c>
      <c r="E23" t="e">
        <f>VLOOKUP(A23,'[2]Alle namen'!$C:$G,3,FALSE)</f>
        <v>#N/A</v>
      </c>
      <c r="F23" s="5" t="e">
        <f>VLOOKUP($A23,#REF!,7,FALSE)</f>
        <v>#REF!</v>
      </c>
      <c r="G23" s="28" t="e">
        <f>VLOOKUP($A23,#REF!,8,FALSE)</f>
        <v>#REF!</v>
      </c>
      <c r="H23" s="12" t="e">
        <f>VLOOKUP($A23,#REF!,7,FALSE)</f>
        <v>#REF!</v>
      </c>
      <c r="I23" s="21" t="e">
        <f>VLOOKUP($A23,#REF!,8,FALSE)</f>
        <v>#REF!</v>
      </c>
      <c r="J23" s="25">
        <f>VLOOKUP($A23,'[2]Uitslag Juni'!$F:$AH,F$1,FALSE)</f>
        <v>45.85</v>
      </c>
      <c r="K23" s="27">
        <f>VLOOKUP($A23,'[2]Uitslag Juni'!$F:$AH,G$1,FALSE)</f>
        <v>17</v>
      </c>
      <c r="N23" s="31" t="e">
        <f t="shared" si="0"/>
        <v>#REF!</v>
      </c>
      <c r="O23" s="31"/>
      <c r="P23" s="31"/>
      <c r="Q23" s="53" t="e">
        <f>VLOOKUP(A23,'[2]Alle namen'!$C:$G,7,FALSE)</f>
        <v>#N/A</v>
      </c>
      <c r="R23" s="54"/>
      <c r="S23" s="54"/>
      <c r="T23" s="12"/>
      <c r="U23" s="12"/>
      <c r="V23" s="12"/>
      <c r="W23"/>
      <c r="X23" s="12"/>
      <c r="Y23" s="12"/>
      <c r="Z23" s="12"/>
      <c r="AA23" s="12"/>
      <c r="AB23">
        <v>0</v>
      </c>
    </row>
    <row r="24" spans="1:28" x14ac:dyDescent="0.35">
      <c r="A24" s="32">
        <v>416</v>
      </c>
      <c r="B24" t="e">
        <f>VLOOKUP(A24,'[2]Alle namen'!$C:$G,5,FALSE)</f>
        <v>#N/A</v>
      </c>
      <c r="C24" t="e">
        <f>VLOOKUP(A24,'[2]Alle namen'!$C:$G,2,FALSE)</f>
        <v>#N/A</v>
      </c>
      <c r="D24" t="e">
        <f>VLOOKUP(A24,'[2]Alle namen'!$C:$G,4,FALSE)</f>
        <v>#N/A</v>
      </c>
      <c r="E24" t="e">
        <f>VLOOKUP(A24,'[2]Alle namen'!$C:$G,3,FALSE)</f>
        <v>#N/A</v>
      </c>
      <c r="F24" s="5" t="e">
        <f>VLOOKUP($A24,#REF!,7,FALSE)</f>
        <v>#REF!</v>
      </c>
      <c r="G24" s="28" t="e">
        <f>VLOOKUP($A24,#REF!,8,FALSE)</f>
        <v>#REF!</v>
      </c>
      <c r="H24" s="12" t="e">
        <f>VLOOKUP($A24,#REF!,7,FALSE)</f>
        <v>#REF!</v>
      </c>
      <c r="I24" s="21" t="e">
        <f>VLOOKUP($A24,#REF!,8,FALSE)</f>
        <v>#REF!</v>
      </c>
      <c r="J24" s="25">
        <f>VLOOKUP($A24,'[2]Uitslag Juni'!$F:$AH,F$1,FALSE)</f>
        <v>49.674999999999997</v>
      </c>
      <c r="K24" s="27">
        <f>VLOOKUP($A24,'[2]Uitslag Juni'!$F:$AH,G$1,FALSE)</f>
        <v>7</v>
      </c>
      <c r="N24" s="31" t="e">
        <f t="shared" si="0"/>
        <v>#REF!</v>
      </c>
      <c r="O24" s="31"/>
      <c r="P24" s="31"/>
      <c r="Q24" s="53" t="e">
        <f>VLOOKUP(A24,'[2]Alle namen'!$C:$G,7,FALSE)</f>
        <v>#N/A</v>
      </c>
      <c r="R24" s="54"/>
      <c r="S24" s="54"/>
      <c r="T24" s="12"/>
      <c r="U24" s="12"/>
      <c r="V24" s="12"/>
      <c r="W24"/>
      <c r="X24" s="12"/>
      <c r="Y24" s="12"/>
      <c r="Z24" s="12"/>
      <c r="AA24" s="12"/>
      <c r="AB24">
        <v>0</v>
      </c>
    </row>
    <row r="25" spans="1:28" x14ac:dyDescent="0.35">
      <c r="A25" s="32">
        <v>418</v>
      </c>
      <c r="B25" t="e">
        <f>VLOOKUP(A25,'[2]Alle namen'!$C:$G,5,FALSE)</f>
        <v>#N/A</v>
      </c>
      <c r="C25" t="e">
        <f>VLOOKUP(A25,'[2]Alle namen'!$C:$G,2,FALSE)</f>
        <v>#N/A</v>
      </c>
      <c r="D25" t="e">
        <f>VLOOKUP(A25,'[2]Alle namen'!$C:$G,4,FALSE)</f>
        <v>#N/A</v>
      </c>
      <c r="E25" t="e">
        <f>VLOOKUP(A25,'[2]Alle namen'!$C:$G,3,FALSE)</f>
        <v>#N/A</v>
      </c>
      <c r="F25" s="5" t="e">
        <f>VLOOKUP($A25,#REF!,7,FALSE)</f>
        <v>#REF!</v>
      </c>
      <c r="G25" s="28" t="e">
        <f>VLOOKUP($A25,#REF!,8,FALSE)</f>
        <v>#REF!</v>
      </c>
      <c r="H25" s="12" t="e">
        <f>VLOOKUP($A25,#REF!,7,FALSE)</f>
        <v>#REF!</v>
      </c>
      <c r="I25" s="21" t="e">
        <f>VLOOKUP($A25,#REF!,8,FALSE)</f>
        <v>#REF!</v>
      </c>
      <c r="J25" s="25">
        <f>VLOOKUP($A25,'[2]Uitslag Juni'!$F:$AH,F$1,FALSE)</f>
        <v>51.05</v>
      </c>
      <c r="K25" s="27">
        <f>VLOOKUP($A25,'[2]Uitslag Juni'!$F:$AH,G$1,FALSE)</f>
        <v>4</v>
      </c>
      <c r="N25" s="31" t="e">
        <f t="shared" si="0"/>
        <v>#REF!</v>
      </c>
      <c r="O25" s="31"/>
      <c r="P25" s="31"/>
      <c r="Q25" s="53" t="e">
        <f>VLOOKUP(A25,'[2]Alle namen'!$C:$G,7,FALSE)</f>
        <v>#N/A</v>
      </c>
      <c r="R25" s="54"/>
      <c r="S25" s="54"/>
      <c r="T25" s="14"/>
      <c r="U25" s="14"/>
      <c r="V25" s="14"/>
      <c r="W25" s="13"/>
      <c r="X25" s="14"/>
      <c r="Y25" s="14"/>
      <c r="Z25" s="14"/>
      <c r="AA25" s="14"/>
      <c r="AB25" s="13">
        <v>0</v>
      </c>
    </row>
    <row r="26" spans="1:28" x14ac:dyDescent="0.35">
      <c r="A26" s="32">
        <v>412</v>
      </c>
      <c r="B26" t="e">
        <f>VLOOKUP(A26,'[2]Alle namen'!$C:$G,5,FALSE)</f>
        <v>#N/A</v>
      </c>
      <c r="C26" t="e">
        <f>VLOOKUP(A26,'[2]Alle namen'!$C:$G,2,FALSE)</f>
        <v>#N/A</v>
      </c>
      <c r="D26" t="e">
        <f>VLOOKUP(A26,'[2]Alle namen'!$C:$G,4,FALSE)</f>
        <v>#N/A</v>
      </c>
      <c r="E26" t="e">
        <f>VLOOKUP(A26,'[2]Alle namen'!$C:$G,3,FALSE)</f>
        <v>#N/A</v>
      </c>
      <c r="F26" s="5" t="e">
        <f>VLOOKUP($A26,#REF!,7,FALSE)</f>
        <v>#REF!</v>
      </c>
      <c r="G26" s="28" t="e">
        <f>VLOOKUP($A26,#REF!,8,FALSE)</f>
        <v>#REF!</v>
      </c>
      <c r="H26" s="12" t="e">
        <f>VLOOKUP($A26,#REF!,7,FALSE)</f>
        <v>#REF!</v>
      </c>
      <c r="I26" s="21" t="e">
        <f>VLOOKUP($A26,#REF!,8,FALSE)</f>
        <v>#REF!</v>
      </c>
      <c r="J26" s="25">
        <f>VLOOKUP($A26,'[2]Uitslag Juni'!$F:$AH,F$1,FALSE)</f>
        <v>51.674999999999997</v>
      </c>
      <c r="K26" s="27">
        <f>VLOOKUP($A26,'[2]Uitslag Juni'!$F:$AH,G$1,FALSE)</f>
        <v>3</v>
      </c>
      <c r="N26" s="31" t="e">
        <f t="shared" si="0"/>
        <v>#REF!</v>
      </c>
      <c r="O26" s="31"/>
      <c r="P26" s="31"/>
      <c r="Q26" s="53" t="e">
        <f>VLOOKUP(A26,'[2]Alle namen'!$C:$G,7,FALSE)</f>
        <v>#N/A</v>
      </c>
      <c r="R26" s="54"/>
      <c r="S26" s="54"/>
      <c r="T26" s="14"/>
      <c r="U26" s="14"/>
      <c r="V26" s="14"/>
      <c r="W26" s="13"/>
      <c r="X26" s="14"/>
      <c r="Y26" s="14"/>
      <c r="Z26" s="14"/>
      <c r="AA26" s="14"/>
      <c r="AB26" s="13">
        <v>0</v>
      </c>
    </row>
    <row r="27" spans="1:28" x14ac:dyDescent="0.35">
      <c r="A27" s="32">
        <v>417</v>
      </c>
      <c r="B27" t="e">
        <f>VLOOKUP(A27,'[2]Alle namen'!$C:$G,5,FALSE)</f>
        <v>#N/A</v>
      </c>
      <c r="C27" t="e">
        <f>VLOOKUP(A27,'[2]Alle namen'!$C:$G,2,FALSE)</f>
        <v>#N/A</v>
      </c>
      <c r="D27" t="e">
        <f>VLOOKUP(A27,'[2]Alle namen'!$C:$G,4,FALSE)</f>
        <v>#N/A</v>
      </c>
      <c r="E27" t="e">
        <f>VLOOKUP(A27,'[2]Alle namen'!$C:$G,3,FALSE)</f>
        <v>#N/A</v>
      </c>
      <c r="F27" s="5" t="e">
        <f>VLOOKUP($A27,#REF!,7,FALSE)</f>
        <v>#REF!</v>
      </c>
      <c r="G27" s="28" t="e">
        <f>VLOOKUP($A27,#REF!,8,FALSE)</f>
        <v>#REF!</v>
      </c>
      <c r="H27" s="12" t="e">
        <f>VLOOKUP($A27,#REF!,7,FALSE)</f>
        <v>#REF!</v>
      </c>
      <c r="I27" s="21" t="e">
        <f>VLOOKUP($A27,#REF!,8,FALSE)</f>
        <v>#REF!</v>
      </c>
      <c r="J27" s="25">
        <f>VLOOKUP($A27,'[2]Uitslag Juni'!$F:$AH,F$1,FALSE)</f>
        <v>45.524999999999999</v>
      </c>
      <c r="K27" s="27">
        <f>VLOOKUP($A27,'[2]Uitslag Juni'!$F:$AH,G$1,FALSE)</f>
        <v>18</v>
      </c>
      <c r="N27" s="31" t="e">
        <f t="shared" si="0"/>
        <v>#REF!</v>
      </c>
      <c r="O27" s="31"/>
      <c r="P27" s="31"/>
      <c r="Q27" s="53" t="e">
        <f>VLOOKUP(A27,'[2]Alle namen'!$C:$G,7,FALSE)</f>
        <v>#N/A</v>
      </c>
      <c r="R27" s="54"/>
      <c r="S27" s="54"/>
      <c r="T27" s="14"/>
      <c r="U27" s="14"/>
      <c r="V27" s="14"/>
      <c r="W27" s="13"/>
      <c r="X27" s="14"/>
      <c r="Y27" s="14"/>
      <c r="Z27" s="14"/>
      <c r="AA27" s="14"/>
      <c r="AB27" s="13">
        <v>0</v>
      </c>
    </row>
    <row r="28" spans="1:28" x14ac:dyDescent="0.35">
      <c r="A28" s="32">
        <v>515</v>
      </c>
      <c r="B28" t="e">
        <f>VLOOKUP(A28,'[2]Alle namen'!$C:$G,5,FALSE)</f>
        <v>#N/A</v>
      </c>
      <c r="C28" t="e">
        <f>VLOOKUP(A28,'[2]Alle namen'!$C:$G,2,FALSE)</f>
        <v>#N/A</v>
      </c>
      <c r="D28" t="e">
        <f>VLOOKUP(A28,'[2]Alle namen'!$C:$G,4,FALSE)</f>
        <v>#N/A</v>
      </c>
      <c r="E28" t="e">
        <f>VLOOKUP(A28,'[2]Alle namen'!$C:$G,3,FALSE)</f>
        <v>#N/A</v>
      </c>
      <c r="F28" s="5" t="e">
        <f>VLOOKUP($A28,#REF!,7,FALSE)</f>
        <v>#REF!</v>
      </c>
      <c r="G28" s="28" t="e">
        <f>VLOOKUP($A28,#REF!,8,FALSE)</f>
        <v>#REF!</v>
      </c>
      <c r="H28" s="12" t="e">
        <f>VLOOKUP($A28,#REF!,7,FALSE)</f>
        <v>#REF!</v>
      </c>
      <c r="I28" s="21" t="e">
        <f>VLOOKUP($A28,#REF!,8,FALSE)</f>
        <v>#REF!</v>
      </c>
      <c r="J28" s="25">
        <f>VLOOKUP($A28,'[2]Uitslag Juni'!$F:$AH,F$1,FALSE)</f>
        <v>39.65</v>
      </c>
      <c r="K28" s="27">
        <f>VLOOKUP($A28,'[2]Uitslag Juni'!$F:$AH,G$1,FALSE)</f>
        <v>16</v>
      </c>
      <c r="N28" s="31" t="e">
        <f t="shared" si="0"/>
        <v>#REF!</v>
      </c>
      <c r="O28" s="31"/>
      <c r="P28" s="31"/>
      <c r="Q28" s="53" t="e">
        <f>VLOOKUP(A28,'[2]Alle namen'!$C:$G,7,FALSE)</f>
        <v>#N/A</v>
      </c>
      <c r="R28" s="54"/>
      <c r="S28" s="54"/>
      <c r="T28" s="14"/>
      <c r="U28" s="14"/>
      <c r="V28" s="14"/>
      <c r="W28" s="13"/>
      <c r="X28" s="14"/>
      <c r="Y28" s="14"/>
      <c r="Z28" s="14"/>
      <c r="AA28" s="14"/>
      <c r="AB28" s="13">
        <v>0</v>
      </c>
    </row>
    <row r="29" spans="1:28" x14ac:dyDescent="0.35">
      <c r="A29" s="32">
        <v>519</v>
      </c>
      <c r="B29" t="e">
        <f>VLOOKUP(A29,'[2]Alle namen'!$C:$G,5,FALSE)</f>
        <v>#N/A</v>
      </c>
      <c r="C29" t="e">
        <f>VLOOKUP(A29,'[2]Alle namen'!$C:$G,2,FALSE)</f>
        <v>#N/A</v>
      </c>
      <c r="D29" t="e">
        <f>VLOOKUP(A29,'[2]Alle namen'!$C:$G,4,FALSE)</f>
        <v>#N/A</v>
      </c>
      <c r="E29" t="e">
        <f>VLOOKUP(A29,'[2]Alle namen'!$C:$G,3,FALSE)</f>
        <v>#N/A</v>
      </c>
      <c r="F29" s="5" t="e">
        <f>VLOOKUP($A29,#REF!,7,FALSE)</f>
        <v>#REF!</v>
      </c>
      <c r="G29" s="28" t="e">
        <f>VLOOKUP($A29,#REF!,8,FALSE)</f>
        <v>#REF!</v>
      </c>
      <c r="H29" s="12" t="e">
        <f>VLOOKUP($A29,#REF!,7,FALSE)</f>
        <v>#REF!</v>
      </c>
      <c r="I29" s="21" t="e">
        <f>VLOOKUP($A29,#REF!,8,FALSE)</f>
        <v>#REF!</v>
      </c>
      <c r="J29" s="25">
        <f>VLOOKUP($A29,'[2]Uitslag Juni'!$F:$AH,F$1,FALSE)</f>
        <v>39.049999999999997</v>
      </c>
      <c r="K29" s="27">
        <f>VLOOKUP($A29,'[2]Uitslag Juni'!$F:$AH,G$1,FALSE)</f>
        <v>18</v>
      </c>
      <c r="N29" s="31" t="e">
        <f t="shared" si="0"/>
        <v>#REF!</v>
      </c>
      <c r="O29" s="31"/>
      <c r="P29" s="31"/>
      <c r="Q29" s="53" t="e">
        <f>VLOOKUP(A29,'[2]Alle namen'!$C:$G,7,FALSE)</f>
        <v>#N/A</v>
      </c>
      <c r="R29" s="54"/>
      <c r="S29" s="54"/>
      <c r="T29" s="14"/>
      <c r="U29" s="14"/>
      <c r="V29" s="14"/>
      <c r="W29" s="13"/>
      <c r="X29" s="14"/>
      <c r="Y29" s="14"/>
      <c r="Z29" s="14"/>
      <c r="AA29" s="14"/>
      <c r="AB29" s="13">
        <v>0</v>
      </c>
    </row>
    <row r="30" spans="1:28" x14ac:dyDescent="0.35">
      <c r="A30" s="32">
        <v>635</v>
      </c>
      <c r="B30" t="e">
        <f>VLOOKUP(A30,'[2]Alle namen'!$C:$G,5,FALSE)</f>
        <v>#N/A</v>
      </c>
      <c r="C30" t="e">
        <f>VLOOKUP(A30,'[2]Alle namen'!$C:$G,2,FALSE)</f>
        <v>#N/A</v>
      </c>
      <c r="D30" t="e">
        <f>VLOOKUP(A30,'[2]Alle namen'!$C:$G,4,FALSE)</f>
        <v>#N/A</v>
      </c>
      <c r="E30" t="e">
        <f>VLOOKUP(A30,'[2]Alle namen'!$C:$G,3,FALSE)</f>
        <v>#N/A</v>
      </c>
      <c r="F30" s="5" t="e">
        <f>VLOOKUP($A30,#REF!,7,FALSE)</f>
        <v>#REF!</v>
      </c>
      <c r="G30" s="28" t="e">
        <f>VLOOKUP($A30,#REF!,8,FALSE)</f>
        <v>#REF!</v>
      </c>
      <c r="H30" s="12" t="e">
        <f>VLOOKUP($A30,#REF!,7,FALSE)</f>
        <v>#REF!</v>
      </c>
      <c r="I30" s="21" t="e">
        <f>VLOOKUP($A30,#REF!,8,FALSE)</f>
        <v>#REF!</v>
      </c>
      <c r="J30" s="25" t="e">
        <f>VLOOKUP($A30,'[2]Uitslag Juni'!$F:$AH,F$1,FALSE)</f>
        <v>#N/A</v>
      </c>
      <c r="K30" s="27" t="e">
        <f>VLOOKUP($A30,'[2]Uitslag Juni'!$F:$AH,G$1,FALSE)</f>
        <v>#N/A</v>
      </c>
      <c r="N30" s="31" t="e">
        <f t="shared" si="0"/>
        <v>#REF!</v>
      </c>
      <c r="O30" s="31"/>
      <c r="P30" s="31"/>
      <c r="Q30" s="53" t="e">
        <f>VLOOKUP(A30,'[2]Alle namen'!$C:$G,7,FALSE)</f>
        <v>#N/A</v>
      </c>
      <c r="R30" s="54"/>
      <c r="S30" s="54"/>
      <c r="T30" s="14"/>
      <c r="U30" s="14"/>
      <c r="V30" s="14"/>
      <c r="W30" s="13"/>
      <c r="X30" s="14"/>
      <c r="Y30" s="14"/>
      <c r="Z30" s="14"/>
      <c r="AA30" s="14"/>
      <c r="AB30" s="13">
        <v>0</v>
      </c>
    </row>
    <row r="31" spans="1:28" x14ac:dyDescent="0.35">
      <c r="A31" s="32">
        <v>516</v>
      </c>
      <c r="B31" t="e">
        <f>VLOOKUP(A31,'[2]Alle namen'!$C:$G,5,FALSE)</f>
        <v>#N/A</v>
      </c>
      <c r="C31" t="e">
        <f>VLOOKUP(A31,'[2]Alle namen'!$C:$G,2,FALSE)</f>
        <v>#N/A</v>
      </c>
      <c r="D31" t="e">
        <f>VLOOKUP(A31,'[2]Alle namen'!$C:$G,4,FALSE)</f>
        <v>#N/A</v>
      </c>
      <c r="E31" t="e">
        <f>VLOOKUP(A31,'[2]Alle namen'!$C:$G,3,FALSE)</f>
        <v>#N/A</v>
      </c>
      <c r="F31" s="5" t="e">
        <f>VLOOKUP($A31,#REF!,7,FALSE)</f>
        <v>#REF!</v>
      </c>
      <c r="G31" s="28" t="e">
        <f>VLOOKUP($A31,#REF!,8,FALSE)</f>
        <v>#REF!</v>
      </c>
      <c r="H31" s="12" t="e">
        <f>VLOOKUP($A31,#REF!,7,FALSE)</f>
        <v>#REF!</v>
      </c>
      <c r="I31" s="21" t="e">
        <f>VLOOKUP($A31,#REF!,8,FALSE)</f>
        <v>#REF!</v>
      </c>
      <c r="J31" s="25">
        <f>VLOOKUP($A31,'[2]Uitslag Juni'!$F:$AH,F$1,FALSE)</f>
        <v>30.85</v>
      </c>
      <c r="K31" s="27">
        <f>VLOOKUP($A31,'[2]Uitslag Juni'!$F:$AH,G$1,FALSE)</f>
        <v>96</v>
      </c>
      <c r="N31" s="31" t="e">
        <f t="shared" si="0"/>
        <v>#REF!</v>
      </c>
      <c r="O31" s="31"/>
      <c r="P31" s="31"/>
      <c r="Q31" s="53" t="e">
        <f>VLOOKUP(A31,'[2]Alle namen'!$C:$G,7,FALSE)</f>
        <v>#N/A</v>
      </c>
      <c r="R31" s="54"/>
      <c r="S31" s="54"/>
      <c r="T31" s="14"/>
      <c r="U31" s="14"/>
      <c r="V31" s="14"/>
      <c r="W31" s="13"/>
      <c r="X31" s="14"/>
      <c r="Y31" s="14"/>
      <c r="Z31" s="14"/>
      <c r="AA31" s="14"/>
      <c r="AB31" s="13">
        <v>0</v>
      </c>
    </row>
    <row r="32" spans="1:28" x14ac:dyDescent="0.35">
      <c r="A32" s="32">
        <v>406</v>
      </c>
      <c r="B32" t="e">
        <f>VLOOKUP(A32,'[2]Alle namen'!$C:$G,5,FALSE)</f>
        <v>#N/A</v>
      </c>
      <c r="C32" t="e">
        <f>VLOOKUP(A32,'[2]Alle namen'!$C:$G,2,FALSE)</f>
        <v>#N/A</v>
      </c>
      <c r="D32" t="e">
        <f>VLOOKUP(A32,'[2]Alle namen'!$C:$G,4,FALSE)</f>
        <v>#N/A</v>
      </c>
      <c r="E32" t="e">
        <f>VLOOKUP(A32,'[2]Alle namen'!$C:$G,3,FALSE)</f>
        <v>#N/A</v>
      </c>
      <c r="F32" s="5" t="e">
        <f>VLOOKUP($A32,#REF!,7,FALSE)</f>
        <v>#REF!</v>
      </c>
      <c r="G32" s="28" t="e">
        <f>VLOOKUP($A32,#REF!,8,FALSE)</f>
        <v>#REF!</v>
      </c>
      <c r="H32" s="12" t="e">
        <f>VLOOKUP($A32,#REF!,7,FALSE)</f>
        <v>#REF!</v>
      </c>
      <c r="I32" s="21" t="e">
        <f>VLOOKUP($A32,#REF!,8,FALSE)</f>
        <v>#REF!</v>
      </c>
      <c r="J32" s="25">
        <f>VLOOKUP($A32,'[2]Uitslag Juni'!$F:$AH,F$1,FALSE)</f>
        <v>49.4</v>
      </c>
      <c r="K32" s="27">
        <f>VLOOKUP($A32,'[2]Uitslag Juni'!$F:$AH,G$1,FALSE)</f>
        <v>9</v>
      </c>
      <c r="N32" s="31" t="e">
        <f t="shared" si="0"/>
        <v>#REF!</v>
      </c>
      <c r="O32" s="31"/>
      <c r="P32" s="31"/>
      <c r="Q32" s="53" t="e">
        <f>VLOOKUP(A32,'[2]Alle namen'!$C:$G,7,FALSE)</f>
        <v>#N/A</v>
      </c>
      <c r="R32" s="54"/>
      <c r="S32" s="54"/>
      <c r="T32" s="14"/>
      <c r="U32" s="14"/>
      <c r="V32" s="14"/>
      <c r="W32" s="13"/>
      <c r="X32" s="14"/>
      <c r="Y32" s="14"/>
      <c r="Z32" s="14"/>
      <c r="AA32" s="14"/>
      <c r="AB32" s="13">
        <v>0</v>
      </c>
    </row>
    <row r="33" spans="1:28" x14ac:dyDescent="0.35">
      <c r="A33" s="32">
        <v>533</v>
      </c>
      <c r="B33" t="e">
        <f>VLOOKUP(A33,'[2]Alle namen'!$C:$G,5,FALSE)</f>
        <v>#N/A</v>
      </c>
      <c r="C33" t="e">
        <f>VLOOKUP(A33,'[2]Alle namen'!$C:$G,2,FALSE)</f>
        <v>#N/A</v>
      </c>
      <c r="D33" t="e">
        <f>VLOOKUP(A33,'[2]Alle namen'!$C:$G,4,FALSE)</f>
        <v>#N/A</v>
      </c>
      <c r="E33" t="e">
        <f>VLOOKUP(A33,'[2]Alle namen'!$C:$G,3,FALSE)</f>
        <v>#N/A</v>
      </c>
      <c r="F33" s="5" t="e">
        <f>VLOOKUP($A33,#REF!,7,FALSE)</f>
        <v>#REF!</v>
      </c>
      <c r="G33" s="28" t="e">
        <f>VLOOKUP($A33,#REF!,8,FALSE)</f>
        <v>#REF!</v>
      </c>
      <c r="H33" s="12" t="e">
        <f>VLOOKUP($A33,#REF!,7,FALSE)</f>
        <v>#REF!</v>
      </c>
      <c r="I33" s="21" t="e">
        <f>VLOOKUP($A33,#REF!,8,FALSE)</f>
        <v>#REF!</v>
      </c>
      <c r="J33" s="25" t="e">
        <f>VLOOKUP($A33,'[2]Uitslag Juni'!$F:$AH,F$1,FALSE)</f>
        <v>#N/A</v>
      </c>
      <c r="K33" s="27" t="e">
        <f>VLOOKUP($A33,'[2]Uitslag Juni'!$F:$AH,G$1,FALSE)</f>
        <v>#N/A</v>
      </c>
      <c r="N33" s="31" t="e">
        <f t="shared" si="0"/>
        <v>#REF!</v>
      </c>
      <c r="O33" s="31"/>
      <c r="P33" s="31"/>
      <c r="Q33" s="53" t="e">
        <f>VLOOKUP(A33,'[2]Alle namen'!$C:$G,7,FALSE)</f>
        <v>#N/A</v>
      </c>
      <c r="R33" s="54"/>
      <c r="S33" s="54"/>
      <c r="T33" s="14"/>
      <c r="U33" s="14"/>
      <c r="V33" s="14"/>
      <c r="W33" s="13"/>
      <c r="X33" s="14"/>
      <c r="Y33" s="14"/>
      <c r="Z33" s="14"/>
      <c r="AA33" s="14"/>
      <c r="AB33" s="13">
        <v>0</v>
      </c>
    </row>
    <row r="34" spans="1:28" x14ac:dyDescent="0.35">
      <c r="A34" s="32">
        <v>508</v>
      </c>
      <c r="B34" t="e">
        <f>VLOOKUP(A34,'[2]Alle namen'!$C:$G,5,FALSE)</f>
        <v>#N/A</v>
      </c>
      <c r="C34" t="e">
        <f>VLOOKUP(A34,'[2]Alle namen'!$C:$G,2,FALSE)</f>
        <v>#N/A</v>
      </c>
      <c r="D34" t="e">
        <f>VLOOKUP(A34,'[2]Alle namen'!$C:$G,4,FALSE)</f>
        <v>#N/A</v>
      </c>
      <c r="E34" t="e">
        <f>VLOOKUP(A34,'[2]Alle namen'!$C:$G,3,FALSE)</f>
        <v>#N/A</v>
      </c>
      <c r="F34" s="5" t="e">
        <f>VLOOKUP($A34,#REF!,7,FALSE)</f>
        <v>#REF!</v>
      </c>
      <c r="G34" s="28" t="e">
        <f>VLOOKUP($A34,#REF!,8,FALSE)</f>
        <v>#REF!</v>
      </c>
      <c r="H34" s="12" t="e">
        <f>VLOOKUP($A34,#REF!,7,FALSE)</f>
        <v>#REF!</v>
      </c>
      <c r="I34" s="21" t="e">
        <f>VLOOKUP($A34,#REF!,8,FALSE)</f>
        <v>#REF!</v>
      </c>
      <c r="J34" s="25">
        <f>VLOOKUP($A34,'[2]Uitslag Juni'!$F:$AH,F$1,FALSE)</f>
        <v>37.049999999999997</v>
      </c>
      <c r="K34" s="27">
        <f>VLOOKUP($A34,'[2]Uitslag Juni'!$F:$AH,G$1,FALSE)</f>
        <v>19</v>
      </c>
      <c r="N34" s="31" t="e">
        <f t="shared" si="0"/>
        <v>#REF!</v>
      </c>
      <c r="O34" s="31"/>
      <c r="P34" s="31"/>
      <c r="Q34" s="53" t="e">
        <f>VLOOKUP(A34,'[2]Alle namen'!$C:$G,7,FALSE)</f>
        <v>#N/A</v>
      </c>
      <c r="R34" s="54"/>
      <c r="S34" s="54"/>
      <c r="T34" s="14"/>
      <c r="U34" s="14"/>
      <c r="V34" s="14"/>
      <c r="W34" s="13"/>
      <c r="X34" s="14"/>
      <c r="Y34" s="14"/>
      <c r="Z34" s="14"/>
      <c r="AA34" s="14"/>
      <c r="AB34" s="13">
        <v>0</v>
      </c>
    </row>
    <row r="35" spans="1:28" x14ac:dyDescent="0.35">
      <c r="A35" s="32">
        <v>524</v>
      </c>
      <c r="B35" t="e">
        <f>VLOOKUP(A35,'[2]Alle namen'!$C:$G,5,FALSE)</f>
        <v>#N/A</v>
      </c>
      <c r="C35" t="e">
        <f>VLOOKUP(A35,'[2]Alle namen'!$C:$G,2,FALSE)</f>
        <v>#N/A</v>
      </c>
      <c r="D35" t="e">
        <f>VLOOKUP(A35,'[2]Alle namen'!$C:$G,4,FALSE)</f>
        <v>#N/A</v>
      </c>
      <c r="E35" t="e">
        <f>VLOOKUP(A35,'[2]Alle namen'!$C:$G,3,FALSE)</f>
        <v>#N/A</v>
      </c>
      <c r="F35" s="5" t="e">
        <f>VLOOKUP($A35,#REF!,7,FALSE)</f>
        <v>#REF!</v>
      </c>
      <c r="G35" s="28" t="e">
        <f>VLOOKUP($A35,#REF!,8,FALSE)</f>
        <v>#REF!</v>
      </c>
      <c r="H35" s="12" t="e">
        <f>VLOOKUP($A35,#REF!,7,FALSE)</f>
        <v>#REF!</v>
      </c>
      <c r="I35" s="21" t="e">
        <f>VLOOKUP($A35,#REF!,8,FALSE)</f>
        <v>#REF!</v>
      </c>
      <c r="J35" s="25" t="e">
        <f>VLOOKUP($A35,'[2]Uitslag Juni'!$F:$AH,F$1,FALSE)</f>
        <v>#N/A</v>
      </c>
      <c r="K35" s="27" t="e">
        <f>VLOOKUP($A35,'[2]Uitslag Juni'!$F:$AH,G$1,FALSE)</f>
        <v>#N/A</v>
      </c>
      <c r="N35" s="31" t="e">
        <f t="shared" si="0"/>
        <v>#REF!</v>
      </c>
      <c r="O35" s="31"/>
      <c r="P35" s="31"/>
      <c r="Q35" s="53" t="e">
        <f>VLOOKUP(A35,'[2]Alle namen'!$C:$G,7,FALSE)</f>
        <v>#N/A</v>
      </c>
      <c r="R35" s="54"/>
      <c r="S35" s="54"/>
      <c r="T35" s="14"/>
      <c r="U35" s="14"/>
      <c r="V35" s="14"/>
      <c r="W35" s="13"/>
      <c r="X35" s="14"/>
      <c r="Y35" s="14"/>
      <c r="Z35" s="14"/>
      <c r="AA35" s="14"/>
      <c r="AB35" s="13">
        <v>0</v>
      </c>
    </row>
    <row r="36" spans="1:28" x14ac:dyDescent="0.35">
      <c r="A36" s="32">
        <v>409</v>
      </c>
      <c r="B36" t="e">
        <f>VLOOKUP(A36,'[2]Alle namen'!$C:$G,5,FALSE)</f>
        <v>#N/A</v>
      </c>
      <c r="C36" t="e">
        <f>VLOOKUP(A36,'[2]Alle namen'!$C:$G,2,FALSE)</f>
        <v>#N/A</v>
      </c>
      <c r="D36" t="e">
        <f>VLOOKUP(A36,'[2]Alle namen'!$C:$G,4,FALSE)</f>
        <v>#N/A</v>
      </c>
      <c r="E36" t="e">
        <f>VLOOKUP(A36,'[2]Alle namen'!$C:$G,3,FALSE)</f>
        <v>#N/A</v>
      </c>
      <c r="F36" s="5" t="e">
        <f>VLOOKUP($A36,#REF!,7,FALSE)</f>
        <v>#REF!</v>
      </c>
      <c r="G36" s="28" t="e">
        <f>VLOOKUP($A36,#REF!,8,FALSE)</f>
        <v>#REF!</v>
      </c>
      <c r="H36" s="12" t="e">
        <f>VLOOKUP($A36,#REF!,7,FALSE)</f>
        <v>#REF!</v>
      </c>
      <c r="I36" s="21" t="e">
        <f>VLOOKUP($A36,#REF!,8,FALSE)</f>
        <v>#REF!</v>
      </c>
      <c r="J36" s="25">
        <f>VLOOKUP($A36,'[2]Uitslag Juni'!$F:$AH,F$1,FALSE)</f>
        <v>43.7</v>
      </c>
      <c r="K36" s="27">
        <f>VLOOKUP($A36,'[2]Uitslag Juni'!$F:$AH,G$1,FALSE)</f>
        <v>19</v>
      </c>
      <c r="N36" s="31" t="e">
        <f t="shared" ref="N36:N71" si="1">F36+H36+J36</f>
        <v>#REF!</v>
      </c>
      <c r="O36" s="31"/>
      <c r="P36" s="31"/>
      <c r="Q36" s="53" t="e">
        <f>VLOOKUP(A36,'[2]Alle namen'!$C:$G,7,FALSE)</f>
        <v>#N/A</v>
      </c>
      <c r="R36" s="54"/>
      <c r="S36" s="54"/>
      <c r="T36" s="14"/>
      <c r="U36" s="14"/>
      <c r="V36" s="14"/>
      <c r="W36" s="13"/>
      <c r="X36" s="14"/>
      <c r="Y36" s="14"/>
      <c r="Z36" s="14"/>
      <c r="AA36" s="14"/>
      <c r="AB36" s="13">
        <v>0</v>
      </c>
    </row>
    <row r="37" spans="1:28" x14ac:dyDescent="0.35">
      <c r="A37" s="32">
        <v>523</v>
      </c>
      <c r="B37" t="e">
        <f>VLOOKUP(A37,'[2]Alle namen'!$C:$G,5,FALSE)</f>
        <v>#N/A</v>
      </c>
      <c r="C37" t="e">
        <f>VLOOKUP(A37,'[2]Alle namen'!$C:$G,2,FALSE)</f>
        <v>#N/A</v>
      </c>
      <c r="D37" t="e">
        <f>VLOOKUP(A37,'[2]Alle namen'!$C:$G,4,FALSE)</f>
        <v>#N/A</v>
      </c>
      <c r="E37" t="e">
        <f>VLOOKUP(A37,'[2]Alle namen'!$C:$G,3,FALSE)</f>
        <v>#N/A</v>
      </c>
      <c r="F37" s="5" t="e">
        <f>VLOOKUP($A37,#REF!,7,FALSE)</f>
        <v>#REF!</v>
      </c>
      <c r="G37" s="28" t="e">
        <f>VLOOKUP($A37,#REF!,8,FALSE)</f>
        <v>#REF!</v>
      </c>
      <c r="H37" s="12" t="e">
        <f>VLOOKUP($A37,#REF!,7,FALSE)</f>
        <v>#REF!</v>
      </c>
      <c r="I37" s="21" t="e">
        <f>VLOOKUP($A37,#REF!,8,FALSE)</f>
        <v>#REF!</v>
      </c>
      <c r="J37" s="25">
        <f>VLOOKUP($A37,'[2]Uitslag Juni'!$F:$AH,F$1,FALSE)</f>
        <v>0</v>
      </c>
      <c r="K37" s="27">
        <f>VLOOKUP($A37,'[2]Uitslag Juni'!$F:$AH,G$1,FALSE)</f>
        <v>99</v>
      </c>
      <c r="N37" s="31" t="e">
        <f t="shared" si="1"/>
        <v>#REF!</v>
      </c>
      <c r="O37" s="31"/>
      <c r="P37" s="31"/>
      <c r="Q37" s="53" t="e">
        <f>VLOOKUP(A37,'[2]Alle namen'!$C:$G,7,FALSE)</f>
        <v>#N/A</v>
      </c>
      <c r="R37" s="54"/>
      <c r="S37" s="54"/>
      <c r="T37" s="14"/>
      <c r="U37" s="14"/>
      <c r="V37" s="14"/>
      <c r="W37" s="13"/>
      <c r="X37" s="14"/>
      <c r="Y37" s="14"/>
      <c r="Z37" s="14"/>
      <c r="AA37" s="14"/>
      <c r="AB37" s="13">
        <v>0</v>
      </c>
    </row>
    <row r="38" spans="1:28" x14ac:dyDescent="0.35">
      <c r="A38" s="32">
        <v>643</v>
      </c>
      <c r="B38" t="e">
        <f>VLOOKUP(A38,'[2]Alle namen'!$C:$G,5,FALSE)</f>
        <v>#N/A</v>
      </c>
      <c r="C38" t="e">
        <f>VLOOKUP(A38,'[2]Alle namen'!$C:$G,2,FALSE)</f>
        <v>#N/A</v>
      </c>
      <c r="D38" t="e">
        <f>VLOOKUP(A38,'[2]Alle namen'!$C:$G,4,FALSE)</f>
        <v>#N/A</v>
      </c>
      <c r="E38" t="e">
        <f>VLOOKUP(A38,'[2]Alle namen'!$C:$G,3,FALSE)</f>
        <v>#N/A</v>
      </c>
      <c r="F38" s="5" t="e">
        <f>VLOOKUP($A38,#REF!,7,FALSE)</f>
        <v>#REF!</v>
      </c>
      <c r="G38" s="28" t="e">
        <f>VLOOKUP($A38,#REF!,8,FALSE)</f>
        <v>#REF!</v>
      </c>
      <c r="H38" s="12" t="e">
        <f>VLOOKUP($A38,#REF!,7,FALSE)</f>
        <v>#REF!</v>
      </c>
      <c r="I38" s="21" t="e">
        <f>VLOOKUP($A38,#REF!,8,FALSE)</f>
        <v>#REF!</v>
      </c>
      <c r="J38" s="25" t="e">
        <f>VLOOKUP($A38,'[2]Uitslag Juni'!$F:$AH,F$1,FALSE)</f>
        <v>#N/A</v>
      </c>
      <c r="K38" s="27" t="e">
        <f>VLOOKUP($A38,'[2]Uitslag Juni'!$F:$AH,G$1,FALSE)</f>
        <v>#N/A</v>
      </c>
      <c r="N38" s="31" t="e">
        <f t="shared" si="1"/>
        <v>#REF!</v>
      </c>
      <c r="O38" s="31"/>
      <c r="P38" s="31"/>
      <c r="Q38" s="53" t="e">
        <f>VLOOKUP(A38,'[2]Alle namen'!$C:$G,7,FALSE)</f>
        <v>#N/A</v>
      </c>
      <c r="R38" s="54"/>
      <c r="S38" s="54"/>
      <c r="T38" s="14"/>
      <c r="U38" s="14"/>
      <c r="V38" s="14"/>
      <c r="W38" s="13"/>
      <c r="X38" s="14"/>
      <c r="Y38" s="14"/>
      <c r="Z38" s="14"/>
      <c r="AA38" s="14"/>
      <c r="AB38" s="13">
        <v>0</v>
      </c>
    </row>
    <row r="39" spans="1:28" x14ac:dyDescent="0.35">
      <c r="A39" s="32">
        <v>521</v>
      </c>
      <c r="B39" t="e">
        <f>VLOOKUP(A39,'[2]Alle namen'!$C:$G,5,FALSE)</f>
        <v>#N/A</v>
      </c>
      <c r="C39" t="e">
        <f>VLOOKUP(A39,'[2]Alle namen'!$C:$G,2,FALSE)</f>
        <v>#N/A</v>
      </c>
      <c r="D39" t="e">
        <f>VLOOKUP(A39,'[2]Alle namen'!$C:$G,4,FALSE)</f>
        <v>#N/A</v>
      </c>
      <c r="E39" t="e">
        <f>VLOOKUP(A39,'[2]Alle namen'!$C:$G,3,FALSE)</f>
        <v>#N/A</v>
      </c>
      <c r="F39" s="5" t="e">
        <f>VLOOKUP($A39,#REF!,7,FALSE)</f>
        <v>#REF!</v>
      </c>
      <c r="G39" s="28" t="e">
        <f>VLOOKUP($A39,#REF!,8,FALSE)</f>
        <v>#REF!</v>
      </c>
      <c r="H39" s="12" t="e">
        <f>VLOOKUP($A39,#REF!,7,FALSE)</f>
        <v>#REF!</v>
      </c>
      <c r="I39" s="21" t="e">
        <f>VLOOKUP($A39,#REF!,8,FALSE)</f>
        <v>#REF!</v>
      </c>
      <c r="J39" s="25">
        <f>VLOOKUP($A39,'[2]Uitslag Juni'!$F:$AH,F$1,FALSE)</f>
        <v>45.15</v>
      </c>
      <c r="K39" s="27">
        <f>VLOOKUP($A39,'[2]Uitslag Juni'!$F:$AH,G$1,FALSE)</f>
        <v>10</v>
      </c>
      <c r="N39" s="31" t="e">
        <f t="shared" si="1"/>
        <v>#REF!</v>
      </c>
      <c r="O39" s="31"/>
      <c r="P39" s="31"/>
      <c r="Q39" s="53" t="e">
        <f>VLOOKUP(A39,'[2]Alle namen'!$C:$G,7,FALSE)</f>
        <v>#N/A</v>
      </c>
      <c r="R39" s="54"/>
      <c r="S39" s="54"/>
      <c r="T39" s="14"/>
      <c r="U39" s="14"/>
      <c r="V39" s="14"/>
      <c r="W39" s="13"/>
      <c r="X39" s="14"/>
      <c r="Y39" s="14"/>
      <c r="Z39" s="14"/>
      <c r="AA39" s="14"/>
      <c r="AB39" s="13">
        <v>0</v>
      </c>
    </row>
    <row r="40" spans="1:28" x14ac:dyDescent="0.35">
      <c r="A40" s="32">
        <v>530</v>
      </c>
      <c r="B40" t="e">
        <f>VLOOKUP(A40,'[2]Alle namen'!$C:$G,5,FALSE)</f>
        <v>#N/A</v>
      </c>
      <c r="C40" t="e">
        <f>VLOOKUP(A40,'[2]Alle namen'!$C:$G,2,FALSE)</f>
        <v>#N/A</v>
      </c>
      <c r="D40" t="e">
        <f>VLOOKUP(A40,'[2]Alle namen'!$C:$G,4,FALSE)</f>
        <v>#N/A</v>
      </c>
      <c r="E40" t="e">
        <f>VLOOKUP(A40,'[2]Alle namen'!$C:$G,3,FALSE)</f>
        <v>#N/A</v>
      </c>
      <c r="F40" s="5" t="e">
        <f>VLOOKUP($A40,#REF!,7,FALSE)</f>
        <v>#REF!</v>
      </c>
      <c r="G40" s="28" t="e">
        <f>VLOOKUP($A40,#REF!,8,FALSE)</f>
        <v>#REF!</v>
      </c>
      <c r="H40" s="12" t="e">
        <f>VLOOKUP($A40,#REF!,7,FALSE)</f>
        <v>#REF!</v>
      </c>
      <c r="I40" s="21" t="e">
        <f>VLOOKUP($A40,#REF!,8,FALSE)</f>
        <v>#REF!</v>
      </c>
      <c r="J40" s="25" t="e">
        <f>VLOOKUP($A40,'[2]Uitslag Juni'!$F:$AH,F$1,FALSE)</f>
        <v>#N/A</v>
      </c>
      <c r="K40" s="27" t="e">
        <f>VLOOKUP($A40,'[2]Uitslag Juni'!$F:$AH,G$1,FALSE)</f>
        <v>#N/A</v>
      </c>
      <c r="N40" s="31" t="e">
        <f t="shared" si="1"/>
        <v>#REF!</v>
      </c>
      <c r="O40" s="31"/>
      <c r="P40" s="31"/>
      <c r="Q40" s="53" t="e">
        <f>VLOOKUP(A40,'[2]Alle namen'!$C:$G,7,FALSE)</f>
        <v>#N/A</v>
      </c>
      <c r="R40" s="54"/>
      <c r="S40" s="54"/>
      <c r="T40" s="14"/>
      <c r="U40" s="14"/>
      <c r="V40" s="14"/>
      <c r="W40" s="13"/>
      <c r="X40" s="14"/>
      <c r="Y40" s="14"/>
      <c r="Z40" s="14"/>
      <c r="AA40" s="14"/>
      <c r="AB40" s="13">
        <v>0</v>
      </c>
    </row>
    <row r="41" spans="1:28" x14ac:dyDescent="0.35">
      <c r="A41" s="32">
        <v>413</v>
      </c>
      <c r="B41" t="e">
        <f>VLOOKUP(A41,'[2]Alle namen'!$C:$G,5,FALSE)</f>
        <v>#N/A</v>
      </c>
      <c r="C41" t="e">
        <f>VLOOKUP(A41,'[2]Alle namen'!$C:$G,2,FALSE)</f>
        <v>#N/A</v>
      </c>
      <c r="D41" t="e">
        <f>VLOOKUP(A41,'[2]Alle namen'!$C:$G,4,FALSE)</f>
        <v>#N/A</v>
      </c>
      <c r="E41" t="e">
        <f>VLOOKUP(A41,'[2]Alle namen'!$C:$G,3,FALSE)</f>
        <v>#N/A</v>
      </c>
      <c r="F41" s="5" t="e">
        <f>VLOOKUP($A41,#REF!,7,FALSE)</f>
        <v>#REF!</v>
      </c>
      <c r="G41" s="28" t="e">
        <f>VLOOKUP($A41,#REF!,8,FALSE)</f>
        <v>#REF!</v>
      </c>
      <c r="H41" s="12" t="e">
        <f>VLOOKUP($A41,#REF!,7,FALSE)</f>
        <v>#REF!</v>
      </c>
      <c r="I41" s="21" t="e">
        <f>VLOOKUP($A41,#REF!,8,FALSE)</f>
        <v>#REF!</v>
      </c>
      <c r="J41" s="25">
        <f>VLOOKUP($A41,'[2]Uitslag Juni'!$F:$AH,F$1,FALSE)</f>
        <v>50.725000000000001</v>
      </c>
      <c r="K41" s="27">
        <f>VLOOKUP($A41,'[2]Uitslag Juni'!$F:$AH,G$1,FALSE)</f>
        <v>6</v>
      </c>
      <c r="N41" s="31" t="e">
        <f t="shared" si="1"/>
        <v>#REF!</v>
      </c>
      <c r="O41" s="31"/>
      <c r="P41" s="31"/>
      <c r="Q41" s="53" t="e">
        <f>VLOOKUP(A41,'[2]Alle namen'!$C:$G,7,FALSE)</f>
        <v>#N/A</v>
      </c>
      <c r="R41" s="54"/>
      <c r="S41" s="54"/>
      <c r="T41" s="14"/>
      <c r="U41" s="14"/>
      <c r="V41" s="14"/>
      <c r="W41" s="13"/>
      <c r="X41" s="14"/>
      <c r="Y41" s="14"/>
      <c r="Z41" s="14"/>
      <c r="AA41" s="14"/>
      <c r="AB41" s="13">
        <v>0</v>
      </c>
    </row>
    <row r="42" spans="1:28" x14ac:dyDescent="0.35">
      <c r="A42" s="32">
        <v>520</v>
      </c>
      <c r="B42" t="e">
        <f>VLOOKUP(A42,'[2]Alle namen'!$C:$G,5,FALSE)</f>
        <v>#N/A</v>
      </c>
      <c r="C42" t="e">
        <f>VLOOKUP(A42,'[2]Alle namen'!$C:$G,2,FALSE)</f>
        <v>#N/A</v>
      </c>
      <c r="D42" t="e">
        <f>VLOOKUP(A42,'[2]Alle namen'!$C:$G,4,FALSE)</f>
        <v>#N/A</v>
      </c>
      <c r="E42" t="e">
        <f>VLOOKUP(A42,'[2]Alle namen'!$C:$G,3,FALSE)</f>
        <v>#N/A</v>
      </c>
      <c r="F42" s="5" t="e">
        <f>VLOOKUP($A42,#REF!,7,FALSE)</f>
        <v>#REF!</v>
      </c>
      <c r="G42" s="28" t="e">
        <f>VLOOKUP($A42,#REF!,8,FALSE)</f>
        <v>#REF!</v>
      </c>
      <c r="H42" s="12" t="e">
        <f>VLOOKUP($A42,#REF!,7,FALSE)</f>
        <v>#REF!</v>
      </c>
      <c r="I42" s="21" t="e">
        <f>VLOOKUP($A42,#REF!,8,FALSE)</f>
        <v>#REF!</v>
      </c>
      <c r="J42" s="25">
        <f>VLOOKUP($A42,'[2]Uitslag Juni'!$F:$AH,F$1,FALSE)</f>
        <v>46.65</v>
      </c>
      <c r="K42" s="27">
        <f>VLOOKUP($A42,'[2]Uitslag Juni'!$F:$AH,G$1,FALSE)</f>
        <v>9</v>
      </c>
      <c r="N42" s="31" t="e">
        <f t="shared" si="1"/>
        <v>#REF!</v>
      </c>
      <c r="O42" s="31"/>
      <c r="P42" s="31"/>
      <c r="Q42" s="53" t="e">
        <f>VLOOKUP(A42,'[2]Alle namen'!$C:$G,7,FALSE)</f>
        <v>#N/A</v>
      </c>
      <c r="R42" s="54"/>
      <c r="S42" s="54"/>
      <c r="T42" s="14"/>
      <c r="U42" s="14"/>
      <c r="V42" s="14"/>
      <c r="W42" s="13"/>
      <c r="X42" s="14"/>
      <c r="Y42" s="14"/>
      <c r="Z42" s="14"/>
      <c r="AA42" s="14"/>
      <c r="AB42" s="13">
        <v>0</v>
      </c>
    </row>
    <row r="43" spans="1:28" x14ac:dyDescent="0.35">
      <c r="A43" s="32">
        <v>402</v>
      </c>
      <c r="B43" t="e">
        <f>VLOOKUP(A43,'[2]Alle namen'!$C:$G,5,FALSE)</f>
        <v>#N/A</v>
      </c>
      <c r="C43" t="e">
        <f>VLOOKUP(A43,'[2]Alle namen'!$C:$G,2,FALSE)</f>
        <v>#N/A</v>
      </c>
      <c r="D43" t="e">
        <f>VLOOKUP(A43,'[2]Alle namen'!$C:$G,4,FALSE)</f>
        <v>#N/A</v>
      </c>
      <c r="E43" t="e">
        <f>VLOOKUP(A43,'[2]Alle namen'!$C:$G,3,FALSE)</f>
        <v>#N/A</v>
      </c>
      <c r="F43" s="5" t="e">
        <f>VLOOKUP($A43,#REF!,7,FALSE)</f>
        <v>#REF!</v>
      </c>
      <c r="G43" s="28" t="e">
        <f>VLOOKUP($A43,#REF!,8,FALSE)</f>
        <v>#REF!</v>
      </c>
      <c r="H43" s="12" t="e">
        <f>VLOOKUP($A43,#REF!,7,FALSE)</f>
        <v>#REF!</v>
      </c>
      <c r="I43" s="21" t="e">
        <f>VLOOKUP($A43,#REF!,8,FALSE)</f>
        <v>#REF!</v>
      </c>
      <c r="J43" s="25">
        <f>VLOOKUP($A43,'[2]Uitslag Juni'!$F:$AH,F$1,FALSE)</f>
        <v>33.5</v>
      </c>
      <c r="K43" s="27">
        <f>VLOOKUP($A43,'[2]Uitslag Juni'!$F:$AH,G$1,FALSE)</f>
        <v>22</v>
      </c>
      <c r="N43" s="31" t="e">
        <f t="shared" si="1"/>
        <v>#REF!</v>
      </c>
      <c r="O43" s="31"/>
      <c r="P43" s="31"/>
      <c r="Q43" s="53" t="e">
        <f>VLOOKUP(A43,'[2]Alle namen'!$C:$G,7,FALSE)</f>
        <v>#N/A</v>
      </c>
      <c r="R43" s="54"/>
      <c r="S43" s="54"/>
      <c r="T43" s="14"/>
      <c r="U43" s="14"/>
      <c r="V43" s="14"/>
      <c r="W43" s="13"/>
      <c r="X43" s="14"/>
      <c r="Y43" s="14"/>
      <c r="Z43" s="14"/>
      <c r="AA43" s="14"/>
      <c r="AB43" s="13">
        <v>0</v>
      </c>
    </row>
    <row r="44" spans="1:28" x14ac:dyDescent="0.35">
      <c r="A44" s="32">
        <v>528</v>
      </c>
      <c r="B44" t="e">
        <f>VLOOKUP(A44,'[2]Alle namen'!$C:$G,5,FALSE)</f>
        <v>#N/A</v>
      </c>
      <c r="C44" t="e">
        <f>VLOOKUP(A44,'[2]Alle namen'!$C:$G,2,FALSE)</f>
        <v>#N/A</v>
      </c>
      <c r="D44" t="e">
        <f>VLOOKUP(A44,'[2]Alle namen'!$C:$G,4,FALSE)</f>
        <v>#N/A</v>
      </c>
      <c r="E44" t="e">
        <f>VLOOKUP(A44,'[2]Alle namen'!$C:$G,3,FALSE)</f>
        <v>#N/A</v>
      </c>
      <c r="F44" s="5" t="e">
        <f>VLOOKUP($A44,#REF!,7,FALSE)</f>
        <v>#REF!</v>
      </c>
      <c r="G44" s="28" t="e">
        <f>VLOOKUP($A44,#REF!,8,FALSE)</f>
        <v>#REF!</v>
      </c>
      <c r="H44" s="12" t="e">
        <f>VLOOKUP($A44,#REF!,7,FALSE)</f>
        <v>#REF!</v>
      </c>
      <c r="I44" s="21" t="e">
        <f>VLOOKUP($A44,#REF!,8,FALSE)</f>
        <v>#REF!</v>
      </c>
      <c r="J44" s="25" t="e">
        <f>VLOOKUP($A44,'[2]Uitslag Juni'!$F:$AH,F$1,FALSE)</f>
        <v>#N/A</v>
      </c>
      <c r="K44" s="27" t="e">
        <f>VLOOKUP($A44,'[2]Uitslag Juni'!$F:$AH,G$1,FALSE)</f>
        <v>#N/A</v>
      </c>
      <c r="N44" s="31" t="e">
        <f t="shared" si="1"/>
        <v>#REF!</v>
      </c>
      <c r="O44" s="31"/>
      <c r="P44" s="31"/>
      <c r="Q44" s="53" t="e">
        <f>VLOOKUP(A44,'[2]Alle namen'!$C:$G,7,FALSE)</f>
        <v>#N/A</v>
      </c>
      <c r="R44" s="54"/>
      <c r="S44" s="54"/>
      <c r="T44" s="14"/>
      <c r="U44" s="14"/>
      <c r="V44" s="14"/>
      <c r="W44" s="13"/>
      <c r="X44" s="14"/>
      <c r="Y44" s="14"/>
      <c r="Z44" s="14"/>
      <c r="AA44" s="14"/>
      <c r="AB44" s="13">
        <v>0</v>
      </c>
    </row>
    <row r="45" spans="1:28" x14ac:dyDescent="0.35">
      <c r="A45" s="32">
        <v>513</v>
      </c>
      <c r="B45" t="e">
        <f>VLOOKUP(A45,'[2]Alle namen'!$C:$G,5,FALSE)</f>
        <v>#N/A</v>
      </c>
      <c r="C45" t="e">
        <f>VLOOKUP(A45,'[2]Alle namen'!$C:$G,2,FALSE)</f>
        <v>#N/A</v>
      </c>
      <c r="D45" t="e">
        <f>VLOOKUP(A45,'[2]Alle namen'!$C:$G,4,FALSE)</f>
        <v>#N/A</v>
      </c>
      <c r="E45" t="e">
        <f>VLOOKUP(A45,'[2]Alle namen'!$C:$G,3,FALSE)</f>
        <v>#N/A</v>
      </c>
      <c r="F45" s="5" t="e">
        <f>VLOOKUP($A45,#REF!,7,FALSE)</f>
        <v>#REF!</v>
      </c>
      <c r="G45" s="28" t="e">
        <f>VLOOKUP($A45,#REF!,8,FALSE)</f>
        <v>#REF!</v>
      </c>
      <c r="H45" s="12" t="e">
        <f>VLOOKUP($A45,#REF!,7,FALSE)</f>
        <v>#REF!</v>
      </c>
      <c r="I45" s="21" t="e">
        <f>VLOOKUP($A45,#REF!,8,FALSE)</f>
        <v>#REF!</v>
      </c>
      <c r="J45" s="25">
        <f>VLOOKUP($A45,'[2]Uitslag Juni'!$F:$AH,F$1,FALSE)</f>
        <v>52.3</v>
      </c>
      <c r="K45" s="27">
        <f>VLOOKUP($A45,'[2]Uitslag Juni'!$F:$AH,G$1,FALSE)</f>
        <v>3</v>
      </c>
      <c r="N45" s="31" t="e">
        <f t="shared" si="1"/>
        <v>#REF!</v>
      </c>
      <c r="O45" s="31"/>
      <c r="P45" s="31"/>
      <c r="Q45" s="53" t="e">
        <f>VLOOKUP(A45,'[2]Alle namen'!$C:$G,7,FALSE)</f>
        <v>#N/A</v>
      </c>
      <c r="R45" s="54"/>
      <c r="S45" s="54"/>
      <c r="T45" s="14"/>
      <c r="U45" s="14"/>
      <c r="V45" s="14"/>
      <c r="W45" s="13"/>
      <c r="X45" s="14"/>
      <c r="Y45" s="14"/>
      <c r="Z45" s="14"/>
      <c r="AA45" s="14"/>
      <c r="AB45" s="13">
        <v>0</v>
      </c>
    </row>
    <row r="46" spans="1:28" x14ac:dyDescent="0.35">
      <c r="A46" s="32">
        <v>625</v>
      </c>
      <c r="B46" t="e">
        <f>VLOOKUP(A46,'[2]Alle namen'!$C:$G,5,FALSE)</f>
        <v>#N/A</v>
      </c>
      <c r="C46" t="e">
        <f>VLOOKUP(A46,'[2]Alle namen'!$C:$G,2,FALSE)</f>
        <v>#N/A</v>
      </c>
      <c r="D46" t="e">
        <f>VLOOKUP(A46,'[2]Alle namen'!$C:$G,4,FALSE)</f>
        <v>#N/A</v>
      </c>
      <c r="E46" t="e">
        <f>VLOOKUP(A46,'[2]Alle namen'!$C:$G,3,FALSE)</f>
        <v>#N/A</v>
      </c>
      <c r="F46" s="5" t="e">
        <f>VLOOKUP($A46,#REF!,7,FALSE)</f>
        <v>#REF!</v>
      </c>
      <c r="G46" s="28" t="e">
        <f>VLOOKUP($A46,#REF!,8,FALSE)</f>
        <v>#REF!</v>
      </c>
      <c r="H46" s="12" t="e">
        <f>VLOOKUP($A46,#REF!,7,FALSE)</f>
        <v>#REF!</v>
      </c>
      <c r="I46" s="21" t="e">
        <f>VLOOKUP($A46,#REF!,8,FALSE)</f>
        <v>#REF!</v>
      </c>
      <c r="J46" s="25">
        <f>VLOOKUP($A46,'[2]Uitslag Juni'!$F:$AH,F$1,FALSE)</f>
        <v>43.6</v>
      </c>
      <c r="K46" s="27">
        <f>VLOOKUP($A46,'[2]Uitslag Juni'!$F:$AH,G$1,FALSE)</f>
        <v>22</v>
      </c>
      <c r="N46" s="31" t="e">
        <f t="shared" si="1"/>
        <v>#REF!</v>
      </c>
      <c r="O46" s="31"/>
      <c r="P46" s="31"/>
      <c r="Q46" s="53" t="e">
        <f>VLOOKUP(A46,'[2]Alle namen'!$C:$G,7,FALSE)</f>
        <v>#N/A</v>
      </c>
      <c r="R46" s="54"/>
      <c r="S46" s="54"/>
      <c r="T46" s="14"/>
      <c r="U46" s="14"/>
      <c r="V46" s="14"/>
      <c r="W46" s="13"/>
      <c r="X46" s="14"/>
      <c r="Y46" s="14"/>
      <c r="Z46" s="14"/>
      <c r="AA46" s="14"/>
      <c r="AB46" s="13">
        <v>0</v>
      </c>
    </row>
    <row r="47" spans="1:28" x14ac:dyDescent="0.35">
      <c r="A47" s="32">
        <v>408</v>
      </c>
      <c r="B47" t="e">
        <f>VLOOKUP(A47,'[2]Alle namen'!$C:$G,5,FALSE)</f>
        <v>#N/A</v>
      </c>
      <c r="C47" t="e">
        <f>VLOOKUP(A47,'[2]Alle namen'!$C:$G,2,FALSE)</f>
        <v>#N/A</v>
      </c>
      <c r="D47" t="e">
        <f>VLOOKUP(A47,'[2]Alle namen'!$C:$G,4,FALSE)</f>
        <v>#N/A</v>
      </c>
      <c r="E47" t="e">
        <f>VLOOKUP(A47,'[2]Alle namen'!$C:$G,3,FALSE)</f>
        <v>#N/A</v>
      </c>
      <c r="F47" s="5" t="e">
        <f>VLOOKUP($A47,#REF!,7,FALSE)</f>
        <v>#REF!</v>
      </c>
      <c r="G47" s="28" t="e">
        <f>VLOOKUP($A47,#REF!,8,FALSE)</f>
        <v>#REF!</v>
      </c>
      <c r="H47" s="12" t="e">
        <f>VLOOKUP($A47,#REF!,7,FALSE)</f>
        <v>#REF!</v>
      </c>
      <c r="I47" s="21" t="e">
        <f>VLOOKUP($A47,#REF!,8,FALSE)</f>
        <v>#REF!</v>
      </c>
      <c r="J47" s="25">
        <f>VLOOKUP($A47,'[2]Uitslag Juni'!$F:$AH,F$1,FALSE)</f>
        <v>42.35</v>
      </c>
      <c r="K47" s="27">
        <f>VLOOKUP($A47,'[2]Uitslag Juni'!$F:$AH,G$1,FALSE)</f>
        <v>20</v>
      </c>
      <c r="N47" s="31" t="e">
        <f t="shared" si="1"/>
        <v>#REF!</v>
      </c>
      <c r="O47" s="31"/>
      <c r="P47" s="31"/>
      <c r="Q47" s="53" t="e">
        <f>VLOOKUP(A47,'[2]Alle namen'!$C:$G,7,FALSE)</f>
        <v>#N/A</v>
      </c>
      <c r="R47" s="54"/>
      <c r="S47" s="54"/>
      <c r="T47" s="14"/>
      <c r="U47" s="14"/>
      <c r="V47" s="14"/>
      <c r="W47" s="13"/>
      <c r="X47" s="14"/>
      <c r="Y47" s="14"/>
      <c r="Z47" s="14"/>
      <c r="AA47" s="14"/>
      <c r="AB47" s="13">
        <v>0</v>
      </c>
    </row>
    <row r="48" spans="1:28" x14ac:dyDescent="0.35">
      <c r="A48" s="32">
        <v>629</v>
      </c>
      <c r="B48" t="e">
        <f>VLOOKUP(A48,'[2]Alle namen'!$C:$G,5,FALSE)</f>
        <v>#N/A</v>
      </c>
      <c r="C48" t="e">
        <f>VLOOKUP(A48,'[2]Alle namen'!$C:$G,2,FALSE)</f>
        <v>#N/A</v>
      </c>
      <c r="D48" t="e">
        <f>VLOOKUP(A48,'[2]Alle namen'!$C:$G,4,FALSE)</f>
        <v>#N/A</v>
      </c>
      <c r="E48" t="e">
        <f>VLOOKUP(A48,'[2]Alle namen'!$C:$G,3,FALSE)</f>
        <v>#N/A</v>
      </c>
      <c r="F48" s="5" t="e">
        <f>VLOOKUP($A48,#REF!,7,FALSE)</f>
        <v>#REF!</v>
      </c>
      <c r="G48" s="28" t="e">
        <f>VLOOKUP($A48,#REF!,8,FALSE)</f>
        <v>#REF!</v>
      </c>
      <c r="H48" s="12" t="e">
        <f>VLOOKUP($A48,#REF!,7,FALSE)</f>
        <v>#REF!</v>
      </c>
      <c r="I48" s="21" t="e">
        <f>VLOOKUP($A48,#REF!,8,FALSE)</f>
        <v>#REF!</v>
      </c>
      <c r="J48" s="25" t="e">
        <f>VLOOKUP($A48,'[2]Uitslag Juni'!$F:$AH,F$1,FALSE)</f>
        <v>#N/A</v>
      </c>
      <c r="K48" s="27" t="e">
        <f>VLOOKUP($A48,'[2]Uitslag Juni'!$F:$AH,G$1,FALSE)</f>
        <v>#N/A</v>
      </c>
      <c r="N48" s="31" t="e">
        <f t="shared" si="1"/>
        <v>#REF!</v>
      </c>
      <c r="O48" s="31"/>
      <c r="P48" s="31"/>
      <c r="Q48" s="53" t="e">
        <f>VLOOKUP(A48,'[2]Alle namen'!$C:$G,7,FALSE)</f>
        <v>#N/A</v>
      </c>
      <c r="R48" s="54"/>
      <c r="S48" s="54"/>
      <c r="T48" s="14"/>
      <c r="U48" s="14"/>
      <c r="V48" s="14"/>
      <c r="W48" s="13"/>
      <c r="X48" s="14"/>
      <c r="Y48" s="14"/>
      <c r="Z48" s="14"/>
      <c r="AA48" s="14"/>
      <c r="AB48" s="13">
        <v>0</v>
      </c>
    </row>
    <row r="49" spans="1:28" x14ac:dyDescent="0.35">
      <c r="A49" s="32">
        <v>526</v>
      </c>
      <c r="B49" t="e">
        <f>VLOOKUP(A49,'[2]Alle namen'!$C:$G,5,FALSE)</f>
        <v>#N/A</v>
      </c>
      <c r="C49" t="e">
        <f>VLOOKUP(A49,'[2]Alle namen'!$C:$G,2,FALSE)</f>
        <v>#N/A</v>
      </c>
      <c r="D49" t="e">
        <f>VLOOKUP(A49,'[2]Alle namen'!$C:$G,4,FALSE)</f>
        <v>#N/A</v>
      </c>
      <c r="E49" t="e">
        <f>VLOOKUP(A49,'[2]Alle namen'!$C:$G,3,FALSE)</f>
        <v>#N/A</v>
      </c>
      <c r="F49" s="5" t="e">
        <f>VLOOKUP($A49,#REF!,7,FALSE)</f>
        <v>#REF!</v>
      </c>
      <c r="G49" s="28" t="e">
        <f>VLOOKUP($A49,#REF!,8,FALSE)</f>
        <v>#REF!</v>
      </c>
      <c r="H49" s="12" t="e">
        <f>VLOOKUP($A49,#REF!,7,FALSE)</f>
        <v>#REF!</v>
      </c>
      <c r="I49" s="21" t="e">
        <f>VLOOKUP($A49,#REF!,8,FALSE)</f>
        <v>#REF!</v>
      </c>
      <c r="J49" s="25" t="e">
        <f>VLOOKUP($A49,'[2]Uitslag Juni'!$F:$AH,F$1,FALSE)</f>
        <v>#N/A</v>
      </c>
      <c r="K49" s="27" t="e">
        <f>VLOOKUP($A49,'[2]Uitslag Juni'!$F:$AH,G$1,FALSE)</f>
        <v>#N/A</v>
      </c>
      <c r="N49" s="31" t="e">
        <f t="shared" si="1"/>
        <v>#REF!</v>
      </c>
      <c r="O49" s="31"/>
      <c r="P49" s="31"/>
      <c r="Q49" s="53" t="e">
        <f>VLOOKUP(A49,'[2]Alle namen'!$C:$G,7,FALSE)</f>
        <v>#N/A</v>
      </c>
      <c r="R49" s="54"/>
      <c r="S49" s="54"/>
      <c r="T49" s="14"/>
      <c r="U49" s="14"/>
      <c r="V49" s="14"/>
      <c r="W49" s="13"/>
      <c r="X49" s="14"/>
      <c r="Y49" s="14"/>
      <c r="Z49" s="14"/>
      <c r="AA49" s="14"/>
      <c r="AB49" s="13">
        <v>0</v>
      </c>
    </row>
    <row r="50" spans="1:28" x14ac:dyDescent="0.35">
      <c r="A50" s="32">
        <v>506</v>
      </c>
      <c r="B50" t="e">
        <f>VLOOKUP(A50,'[2]Alle namen'!$C:$G,5,FALSE)</f>
        <v>#N/A</v>
      </c>
      <c r="C50" t="e">
        <f>VLOOKUP(A50,'[2]Alle namen'!$C:$G,2,FALSE)</f>
        <v>#N/A</v>
      </c>
      <c r="D50" t="e">
        <f>VLOOKUP(A50,'[2]Alle namen'!$C:$G,4,FALSE)</f>
        <v>#N/A</v>
      </c>
      <c r="E50" t="e">
        <f>VLOOKUP(A50,'[2]Alle namen'!$C:$G,3,FALSE)</f>
        <v>#N/A</v>
      </c>
      <c r="F50" s="5" t="e">
        <f>VLOOKUP($A50,#REF!,7,FALSE)</f>
        <v>#REF!</v>
      </c>
      <c r="G50" s="28" t="e">
        <f>VLOOKUP($A50,#REF!,8,FALSE)</f>
        <v>#REF!</v>
      </c>
      <c r="H50" s="12" t="e">
        <f>VLOOKUP($A50,#REF!,7,FALSE)</f>
        <v>#REF!</v>
      </c>
      <c r="I50" s="21" t="e">
        <f>VLOOKUP($A50,#REF!,8,FALSE)</f>
        <v>#REF!</v>
      </c>
      <c r="J50" s="25">
        <f>VLOOKUP($A50,'[2]Uitslag Juni'!$F:$AH,F$1,FALSE)</f>
        <v>39.75</v>
      </c>
      <c r="K50" s="27">
        <f>VLOOKUP($A50,'[2]Uitslag Juni'!$F:$AH,G$1,FALSE)</f>
        <v>15</v>
      </c>
      <c r="N50" s="31" t="e">
        <f t="shared" si="1"/>
        <v>#REF!</v>
      </c>
      <c r="O50" s="31"/>
      <c r="P50" s="31"/>
      <c r="Q50" s="53" t="e">
        <f>VLOOKUP(A50,'[2]Alle namen'!$C:$G,7,FALSE)</f>
        <v>#N/A</v>
      </c>
      <c r="R50" s="54"/>
      <c r="S50" s="54"/>
      <c r="T50" s="14"/>
      <c r="U50" s="14"/>
      <c r="V50" s="14"/>
      <c r="W50" s="13"/>
      <c r="X50" s="14"/>
      <c r="Y50" s="14"/>
      <c r="Z50" s="14"/>
      <c r="AA50" s="14"/>
      <c r="AB50" s="13">
        <v>0</v>
      </c>
    </row>
    <row r="51" spans="1:28" x14ac:dyDescent="0.35">
      <c r="A51" s="32">
        <v>642</v>
      </c>
      <c r="B51" t="e">
        <f>VLOOKUP(A51,'[2]Alle namen'!$C:$G,5,FALSE)</f>
        <v>#N/A</v>
      </c>
      <c r="C51" t="e">
        <f>VLOOKUP(A51,'[2]Alle namen'!$C:$G,2,FALSE)</f>
        <v>#N/A</v>
      </c>
      <c r="D51" t="e">
        <f>VLOOKUP(A51,'[2]Alle namen'!$C:$G,4,FALSE)</f>
        <v>#N/A</v>
      </c>
      <c r="E51" t="e">
        <f>VLOOKUP(A51,'[2]Alle namen'!$C:$G,3,FALSE)</f>
        <v>#N/A</v>
      </c>
      <c r="F51" s="5" t="e">
        <f>VLOOKUP($A51,#REF!,7,FALSE)</f>
        <v>#REF!</v>
      </c>
      <c r="G51" s="28" t="e">
        <f>VLOOKUP($A51,#REF!,8,FALSE)</f>
        <v>#REF!</v>
      </c>
      <c r="H51" s="12" t="e">
        <f>VLOOKUP($A51,#REF!,7,FALSE)</f>
        <v>#REF!</v>
      </c>
      <c r="I51" s="21" t="e">
        <f>VLOOKUP($A51,#REF!,8,FALSE)</f>
        <v>#REF!</v>
      </c>
      <c r="J51" s="25" t="e">
        <f>VLOOKUP($A51,'[2]Uitslag Juni'!$F:$AH,F$1,FALSE)</f>
        <v>#N/A</v>
      </c>
      <c r="K51" s="27" t="e">
        <f>VLOOKUP($A51,'[2]Uitslag Juni'!$F:$AH,G$1,FALSE)</f>
        <v>#N/A</v>
      </c>
      <c r="N51" s="31" t="e">
        <f t="shared" si="1"/>
        <v>#REF!</v>
      </c>
      <c r="O51" s="31"/>
      <c r="P51" s="31"/>
      <c r="Q51" s="53" t="e">
        <f>VLOOKUP(A51,'[2]Alle namen'!$C:$G,7,FALSE)</f>
        <v>#N/A</v>
      </c>
      <c r="R51" s="54"/>
      <c r="S51" s="54"/>
      <c r="T51" s="14"/>
      <c r="U51" s="14"/>
      <c r="V51" s="14"/>
      <c r="W51" s="13"/>
      <c r="X51" s="14"/>
      <c r="Y51" s="14"/>
      <c r="Z51" s="14"/>
      <c r="AA51" s="14"/>
      <c r="AB51" s="13">
        <v>0</v>
      </c>
    </row>
    <row r="52" spans="1:28" x14ac:dyDescent="0.35">
      <c r="A52" s="32">
        <v>534</v>
      </c>
      <c r="B52" t="e">
        <f>VLOOKUP(A52,'[2]Alle namen'!$C:$G,5,FALSE)</f>
        <v>#N/A</v>
      </c>
      <c r="C52" t="e">
        <f>VLOOKUP(A52,'[2]Alle namen'!$C:$G,2,FALSE)</f>
        <v>#N/A</v>
      </c>
      <c r="D52" t="e">
        <f>VLOOKUP(A52,'[2]Alle namen'!$C:$G,4,FALSE)</f>
        <v>#N/A</v>
      </c>
      <c r="E52" t="e">
        <f>VLOOKUP(A52,'[2]Alle namen'!$C:$G,3,FALSE)</f>
        <v>#N/A</v>
      </c>
      <c r="F52" s="5" t="e">
        <f>VLOOKUP($A52,#REF!,7,FALSE)</f>
        <v>#REF!</v>
      </c>
      <c r="G52" s="28" t="e">
        <f>VLOOKUP($A52,#REF!,8,FALSE)</f>
        <v>#REF!</v>
      </c>
      <c r="H52" s="12" t="e">
        <f>VLOOKUP($A52,#REF!,7,FALSE)</f>
        <v>#REF!</v>
      </c>
      <c r="I52" s="21" t="e">
        <f>VLOOKUP($A52,#REF!,8,FALSE)</f>
        <v>#REF!</v>
      </c>
      <c r="J52" s="25" t="e">
        <f>VLOOKUP($A52,'[2]Uitslag Juni'!$F:$AH,F$1,FALSE)</f>
        <v>#N/A</v>
      </c>
      <c r="K52" s="27" t="e">
        <f>VLOOKUP($A52,'[2]Uitslag Juni'!$F:$AH,G$1,FALSE)</f>
        <v>#N/A</v>
      </c>
      <c r="N52" s="31" t="e">
        <f t="shared" si="1"/>
        <v>#REF!</v>
      </c>
      <c r="O52" s="31"/>
      <c r="P52" s="31"/>
      <c r="Q52" s="53" t="e">
        <f>VLOOKUP(A52,'[2]Alle namen'!$C:$G,7,FALSE)</f>
        <v>#N/A</v>
      </c>
      <c r="R52" s="54"/>
      <c r="S52" s="54"/>
      <c r="T52" s="14"/>
      <c r="U52" s="14"/>
      <c r="V52" s="14"/>
      <c r="W52" s="13"/>
      <c r="X52" s="14"/>
      <c r="Y52" s="14"/>
      <c r="Z52" s="14"/>
      <c r="AA52" s="14"/>
      <c r="AB52" s="13">
        <v>0</v>
      </c>
    </row>
    <row r="53" spans="1:28" x14ac:dyDescent="0.35">
      <c r="A53" s="32">
        <v>641</v>
      </c>
      <c r="B53" t="e">
        <f>VLOOKUP(A53,'[2]Alle namen'!$C:$G,5,FALSE)</f>
        <v>#N/A</v>
      </c>
      <c r="C53" t="e">
        <f>VLOOKUP(A53,'[2]Alle namen'!$C:$G,2,FALSE)</f>
        <v>#N/A</v>
      </c>
      <c r="D53" t="e">
        <f>VLOOKUP(A53,'[2]Alle namen'!$C:$G,4,FALSE)</f>
        <v>#N/A</v>
      </c>
      <c r="E53" t="e">
        <f>VLOOKUP(A53,'[2]Alle namen'!$C:$G,3,FALSE)</f>
        <v>#N/A</v>
      </c>
      <c r="F53" s="5" t="e">
        <f>VLOOKUP($A53,#REF!,7,FALSE)</f>
        <v>#REF!</v>
      </c>
      <c r="G53" s="28" t="e">
        <f>VLOOKUP($A53,#REF!,8,FALSE)</f>
        <v>#REF!</v>
      </c>
      <c r="H53" s="12" t="e">
        <f>VLOOKUP($A53,#REF!,7,FALSE)</f>
        <v>#REF!</v>
      </c>
      <c r="I53" s="21" t="e">
        <f>VLOOKUP($A53,#REF!,8,FALSE)</f>
        <v>#REF!</v>
      </c>
      <c r="J53" s="25" t="e">
        <f>VLOOKUP($A53,'[2]Uitslag Juni'!$F:$AH,F$1,FALSE)</f>
        <v>#N/A</v>
      </c>
      <c r="K53" s="27" t="e">
        <f>VLOOKUP($A53,'[2]Uitslag Juni'!$F:$AH,G$1,FALSE)</f>
        <v>#N/A</v>
      </c>
      <c r="N53" s="31" t="e">
        <f t="shared" si="1"/>
        <v>#REF!</v>
      </c>
      <c r="O53" s="31"/>
      <c r="P53" s="31"/>
      <c r="Q53" s="53" t="e">
        <f>VLOOKUP(A53,'[2]Alle namen'!$C:$G,7,FALSE)</f>
        <v>#N/A</v>
      </c>
      <c r="R53" s="54"/>
      <c r="S53" s="54"/>
      <c r="T53" s="14"/>
      <c r="U53" s="14"/>
      <c r="V53" s="14"/>
      <c r="W53" s="13"/>
      <c r="X53" s="14"/>
      <c r="Y53" s="14"/>
      <c r="Z53" s="14"/>
      <c r="AA53" s="14"/>
      <c r="AB53" s="13">
        <v>0</v>
      </c>
    </row>
    <row r="54" spans="1:28" x14ac:dyDescent="0.35">
      <c r="A54" s="32">
        <v>637</v>
      </c>
      <c r="B54" t="e">
        <f>VLOOKUP(A54,'[2]Alle namen'!$C:$G,5,FALSE)</f>
        <v>#N/A</v>
      </c>
      <c r="C54" t="e">
        <f>VLOOKUP(A54,'[2]Alle namen'!$C:$G,2,FALSE)</f>
        <v>#N/A</v>
      </c>
      <c r="D54" t="e">
        <f>VLOOKUP(A54,'[2]Alle namen'!$C:$G,4,FALSE)</f>
        <v>#N/A</v>
      </c>
      <c r="E54" t="e">
        <f>VLOOKUP(A54,'[2]Alle namen'!$C:$G,3,FALSE)</f>
        <v>#N/A</v>
      </c>
      <c r="F54" s="5" t="e">
        <f>VLOOKUP($A54,#REF!,7,FALSE)</f>
        <v>#REF!</v>
      </c>
      <c r="G54" s="28" t="e">
        <f>VLOOKUP($A54,#REF!,8,FALSE)</f>
        <v>#REF!</v>
      </c>
      <c r="H54" s="12" t="e">
        <f>VLOOKUP($A54,#REF!,7,FALSE)</f>
        <v>#REF!</v>
      </c>
      <c r="I54" s="21" t="e">
        <f>VLOOKUP($A54,#REF!,8,FALSE)</f>
        <v>#REF!</v>
      </c>
      <c r="J54" s="25" t="e">
        <f>VLOOKUP($A54,'[2]Uitslag Juni'!$F:$AH,F$1,FALSE)</f>
        <v>#N/A</v>
      </c>
      <c r="K54" s="27" t="e">
        <f>VLOOKUP($A54,'[2]Uitslag Juni'!$F:$AH,G$1,FALSE)</f>
        <v>#N/A</v>
      </c>
      <c r="N54" s="31" t="e">
        <f t="shared" si="1"/>
        <v>#REF!</v>
      </c>
      <c r="O54" s="31"/>
      <c r="P54" s="31"/>
      <c r="Q54" s="53" t="e">
        <f>VLOOKUP(A54,'[2]Alle namen'!$C:$G,7,FALSE)</f>
        <v>#N/A</v>
      </c>
      <c r="R54" s="54"/>
      <c r="S54" s="54"/>
      <c r="T54" s="14"/>
      <c r="U54" s="14"/>
      <c r="V54" s="14"/>
      <c r="W54" s="13"/>
      <c r="X54" s="14"/>
      <c r="Y54" s="14"/>
      <c r="Z54" s="14"/>
      <c r="AA54" s="14"/>
      <c r="AB54" s="13">
        <v>0</v>
      </c>
    </row>
    <row r="55" spans="1:28" x14ac:dyDescent="0.35">
      <c r="A55" s="32">
        <v>404</v>
      </c>
      <c r="B55" t="e">
        <f>VLOOKUP(A55,'[2]Alle namen'!$C:$G,5,FALSE)</f>
        <v>#N/A</v>
      </c>
      <c r="C55" t="e">
        <f>VLOOKUP(A55,'[2]Alle namen'!$C:$G,2,FALSE)</f>
        <v>#N/A</v>
      </c>
      <c r="D55" t="e">
        <f>VLOOKUP(A55,'[2]Alle namen'!$C:$G,4,FALSE)</f>
        <v>#N/A</v>
      </c>
      <c r="E55" t="e">
        <f>VLOOKUP(A55,'[2]Alle namen'!$C:$G,3,FALSE)</f>
        <v>#N/A</v>
      </c>
      <c r="F55" s="5" t="e">
        <f>VLOOKUP($A55,#REF!,7,FALSE)</f>
        <v>#REF!</v>
      </c>
      <c r="G55" s="28" t="e">
        <f>VLOOKUP($A55,#REF!,8,FALSE)</f>
        <v>#REF!</v>
      </c>
      <c r="H55" s="12" t="e">
        <f>VLOOKUP($A55,#REF!,7,FALSE)</f>
        <v>#REF!</v>
      </c>
      <c r="I55" s="21" t="e">
        <f>VLOOKUP($A55,#REF!,8,FALSE)</f>
        <v>#REF!</v>
      </c>
      <c r="J55" s="25">
        <f>VLOOKUP($A55,'[2]Uitslag Juni'!$F:$AH,F$1,FALSE)</f>
        <v>50.875</v>
      </c>
      <c r="K55" s="27">
        <f>VLOOKUP($A55,'[2]Uitslag Juni'!$F:$AH,G$1,FALSE)</f>
        <v>5</v>
      </c>
      <c r="N55" s="31" t="e">
        <f t="shared" si="1"/>
        <v>#REF!</v>
      </c>
      <c r="O55" s="31"/>
      <c r="P55" s="31"/>
      <c r="Q55" s="53" t="e">
        <f>VLOOKUP(A55,'[2]Alle namen'!$C:$G,7,FALSE)</f>
        <v>#N/A</v>
      </c>
      <c r="R55" s="54"/>
      <c r="S55" s="54"/>
      <c r="T55" s="14"/>
      <c r="U55" s="14"/>
      <c r="V55" s="14"/>
      <c r="W55" s="13"/>
      <c r="X55" s="14"/>
      <c r="Y55" s="14"/>
      <c r="Z55" s="14"/>
      <c r="AA55" s="14"/>
      <c r="AB55" s="13">
        <v>0</v>
      </c>
    </row>
    <row r="56" spans="1:28" x14ac:dyDescent="0.35">
      <c r="A56" s="32">
        <v>638</v>
      </c>
      <c r="B56" t="e">
        <f>VLOOKUP(A56,'[2]Alle namen'!$C:$G,5,FALSE)</f>
        <v>#N/A</v>
      </c>
      <c r="C56" t="e">
        <f>VLOOKUP(A56,'[2]Alle namen'!$C:$G,2,FALSE)</f>
        <v>#N/A</v>
      </c>
      <c r="D56" t="e">
        <f>VLOOKUP(A56,'[2]Alle namen'!$C:$G,4,FALSE)</f>
        <v>#N/A</v>
      </c>
      <c r="E56" t="e">
        <f>VLOOKUP(A56,'[2]Alle namen'!$C:$G,3,FALSE)</f>
        <v>#N/A</v>
      </c>
      <c r="F56" s="5" t="e">
        <f>VLOOKUP($A56,#REF!,7,FALSE)</f>
        <v>#REF!</v>
      </c>
      <c r="G56" s="28" t="e">
        <f>VLOOKUP($A56,#REF!,8,FALSE)</f>
        <v>#REF!</v>
      </c>
      <c r="H56" s="12" t="e">
        <f>VLOOKUP($A56,#REF!,7,FALSE)</f>
        <v>#REF!</v>
      </c>
      <c r="I56" s="21" t="e">
        <f>VLOOKUP($A56,#REF!,8,FALSE)</f>
        <v>#REF!</v>
      </c>
      <c r="J56" s="25" t="e">
        <f>VLOOKUP($A56,'[2]Uitslag Juni'!$F:$AH,F$1,FALSE)</f>
        <v>#N/A</v>
      </c>
      <c r="K56" s="27" t="e">
        <f>VLOOKUP($A56,'[2]Uitslag Juni'!$F:$AH,G$1,FALSE)</f>
        <v>#N/A</v>
      </c>
      <c r="N56" s="31" t="e">
        <f t="shared" si="1"/>
        <v>#REF!</v>
      </c>
      <c r="O56" s="31"/>
      <c r="P56" s="31"/>
      <c r="Q56" s="53" t="e">
        <f>VLOOKUP(A56,'[2]Alle namen'!$C:$G,7,FALSE)</f>
        <v>#N/A</v>
      </c>
      <c r="R56" s="54"/>
      <c r="S56" s="54"/>
      <c r="T56" s="14"/>
      <c r="U56" s="14"/>
      <c r="V56" s="14"/>
      <c r="W56" s="13"/>
      <c r="X56" s="14"/>
      <c r="Y56" s="14"/>
      <c r="Z56" s="14"/>
      <c r="AA56" s="14"/>
      <c r="AB56" s="13">
        <v>0</v>
      </c>
    </row>
    <row r="57" spans="1:28" x14ac:dyDescent="0.35">
      <c r="A57" s="32">
        <v>626</v>
      </c>
      <c r="B57" t="e">
        <f>VLOOKUP(A57,'[2]Alle namen'!$C:$G,5,FALSE)</f>
        <v>#N/A</v>
      </c>
      <c r="C57" t="e">
        <f>VLOOKUP(A57,'[2]Alle namen'!$C:$G,2,FALSE)</f>
        <v>#N/A</v>
      </c>
      <c r="D57" t="e">
        <f>VLOOKUP(A57,'[2]Alle namen'!$C:$G,4,FALSE)</f>
        <v>#N/A</v>
      </c>
      <c r="E57" t="e">
        <f>VLOOKUP(A57,'[2]Alle namen'!$C:$G,3,FALSE)</f>
        <v>#N/A</v>
      </c>
      <c r="F57" s="5" t="e">
        <f>VLOOKUP($A57,#REF!,7,FALSE)</f>
        <v>#REF!</v>
      </c>
      <c r="G57" s="28" t="e">
        <f>VLOOKUP($A57,#REF!,8,FALSE)</f>
        <v>#REF!</v>
      </c>
      <c r="H57" s="12" t="e">
        <f>VLOOKUP($A57,#REF!,7,FALSE)</f>
        <v>#REF!</v>
      </c>
      <c r="I57" s="21" t="e">
        <f>VLOOKUP($A57,#REF!,8,FALSE)</f>
        <v>#REF!</v>
      </c>
      <c r="J57" s="25">
        <f>VLOOKUP($A57,'[2]Uitslag Juni'!$F:$AH,F$1,FALSE)</f>
        <v>45.3</v>
      </c>
      <c r="K57" s="27">
        <f>VLOOKUP($A57,'[2]Uitslag Juni'!$F:$AH,G$1,FALSE)</f>
        <v>19</v>
      </c>
      <c r="N57" s="31" t="e">
        <f t="shared" si="1"/>
        <v>#REF!</v>
      </c>
      <c r="O57" s="31"/>
      <c r="P57" s="31"/>
      <c r="Q57" s="53" t="e">
        <f>VLOOKUP(A57,'[2]Alle namen'!$C:$G,7,FALSE)</f>
        <v>#N/A</v>
      </c>
      <c r="R57" s="54"/>
      <c r="S57" s="54"/>
      <c r="T57" s="14"/>
      <c r="U57" s="14"/>
      <c r="V57" s="14"/>
      <c r="W57" s="13"/>
      <c r="X57" s="14"/>
      <c r="Y57" s="14"/>
      <c r="Z57" s="14"/>
      <c r="AA57" s="14"/>
      <c r="AB57" s="13">
        <v>0</v>
      </c>
    </row>
    <row r="58" spans="1:28" x14ac:dyDescent="0.35">
      <c r="A58" s="32">
        <v>627</v>
      </c>
      <c r="B58" t="e">
        <f>VLOOKUP(A58,'[2]Alle namen'!$C:$G,5,FALSE)</f>
        <v>#N/A</v>
      </c>
      <c r="C58" t="e">
        <f>VLOOKUP(A58,'[2]Alle namen'!$C:$G,2,FALSE)</f>
        <v>#N/A</v>
      </c>
      <c r="D58" t="e">
        <f>VLOOKUP(A58,'[2]Alle namen'!$C:$G,4,FALSE)</f>
        <v>#N/A</v>
      </c>
      <c r="E58" t="e">
        <f>VLOOKUP(A58,'[2]Alle namen'!$C:$G,3,FALSE)</f>
        <v>#N/A</v>
      </c>
      <c r="F58" s="5" t="e">
        <f>VLOOKUP($A58,#REF!,7,FALSE)</f>
        <v>#REF!</v>
      </c>
      <c r="G58" s="28" t="e">
        <f>VLOOKUP($A58,#REF!,8,FALSE)</f>
        <v>#REF!</v>
      </c>
      <c r="H58" s="12" t="e">
        <f>VLOOKUP($A58,#REF!,7,FALSE)</f>
        <v>#REF!</v>
      </c>
      <c r="I58" s="21" t="e">
        <f>VLOOKUP($A58,#REF!,8,FALSE)</f>
        <v>#REF!</v>
      </c>
      <c r="J58" s="25" t="e">
        <f>VLOOKUP($A58,'[2]Uitslag Juni'!$F:$AH,F$1,FALSE)</f>
        <v>#N/A</v>
      </c>
      <c r="K58" s="27" t="e">
        <f>VLOOKUP($A58,'[2]Uitslag Juni'!$F:$AH,G$1,FALSE)</f>
        <v>#N/A</v>
      </c>
      <c r="N58" s="31" t="e">
        <f t="shared" si="1"/>
        <v>#REF!</v>
      </c>
      <c r="O58" s="31"/>
      <c r="P58" s="31"/>
      <c r="Q58" s="53" t="e">
        <f>VLOOKUP(A58,'[2]Alle namen'!$C:$G,7,FALSE)</f>
        <v>#N/A</v>
      </c>
      <c r="R58" s="54"/>
      <c r="S58" s="54"/>
      <c r="T58" s="14"/>
      <c r="U58" s="14"/>
      <c r="V58" s="14"/>
      <c r="W58" s="13"/>
      <c r="X58" s="14"/>
      <c r="Y58" s="14"/>
      <c r="Z58" s="14"/>
      <c r="AA58" s="14"/>
      <c r="AB58" s="13">
        <v>0</v>
      </c>
    </row>
    <row r="59" spans="1:28" x14ac:dyDescent="0.35">
      <c r="A59" s="32">
        <v>633</v>
      </c>
      <c r="B59" t="e">
        <f>VLOOKUP(A59,'[2]Alle namen'!$C:$G,5,FALSE)</f>
        <v>#N/A</v>
      </c>
      <c r="C59" t="e">
        <f>VLOOKUP(A59,'[2]Alle namen'!$C:$G,2,FALSE)</f>
        <v>#N/A</v>
      </c>
      <c r="D59" t="e">
        <f>VLOOKUP(A59,'[2]Alle namen'!$C:$G,4,FALSE)</f>
        <v>#N/A</v>
      </c>
      <c r="E59" t="e">
        <f>VLOOKUP(A59,'[2]Alle namen'!$C:$G,3,FALSE)</f>
        <v>#N/A</v>
      </c>
      <c r="F59" s="5" t="e">
        <f>VLOOKUP($A59,#REF!,7,FALSE)</f>
        <v>#REF!</v>
      </c>
      <c r="G59" s="28" t="e">
        <f>VLOOKUP($A59,#REF!,8,FALSE)</f>
        <v>#REF!</v>
      </c>
      <c r="H59" s="12" t="e">
        <f>VLOOKUP($A59,#REF!,7,FALSE)</f>
        <v>#REF!</v>
      </c>
      <c r="I59" s="21" t="e">
        <f>VLOOKUP($A59,#REF!,8,FALSE)</f>
        <v>#REF!</v>
      </c>
      <c r="J59" s="25" t="e">
        <f>VLOOKUP($A59,'[2]Uitslag Juni'!$F:$AH,F$1,FALSE)</f>
        <v>#N/A</v>
      </c>
      <c r="K59" s="27" t="e">
        <f>VLOOKUP($A59,'[2]Uitslag Juni'!$F:$AH,G$1,FALSE)</f>
        <v>#N/A</v>
      </c>
      <c r="N59" s="31" t="e">
        <f t="shared" si="1"/>
        <v>#REF!</v>
      </c>
      <c r="O59" s="31"/>
      <c r="P59" s="31"/>
      <c r="Q59" s="53" t="e">
        <f>VLOOKUP(A59,'[2]Alle namen'!$C:$G,7,FALSE)</f>
        <v>#N/A</v>
      </c>
      <c r="R59" s="54"/>
      <c r="S59" s="54"/>
      <c r="T59" s="15"/>
      <c r="U59" s="15"/>
      <c r="V59" s="15"/>
      <c r="W59" s="17"/>
      <c r="X59" s="15"/>
      <c r="Y59" s="15"/>
      <c r="Z59" s="15"/>
      <c r="AA59" s="15"/>
      <c r="AB59" s="17">
        <v>0</v>
      </c>
    </row>
    <row r="60" spans="1:28" x14ac:dyDescent="0.35">
      <c r="A60" s="32">
        <v>631</v>
      </c>
      <c r="B60" t="e">
        <f>VLOOKUP(A60,'[2]Alle namen'!$C:$G,5,FALSE)</f>
        <v>#N/A</v>
      </c>
      <c r="C60" t="e">
        <f>VLOOKUP(A60,'[2]Alle namen'!$C:$G,2,FALSE)</f>
        <v>#N/A</v>
      </c>
      <c r="D60" t="e">
        <f>VLOOKUP(A60,'[2]Alle namen'!$C:$G,4,FALSE)</f>
        <v>#N/A</v>
      </c>
      <c r="E60" t="e">
        <f>VLOOKUP(A60,'[2]Alle namen'!$C:$G,3,FALSE)</f>
        <v>#N/A</v>
      </c>
      <c r="F60" s="5" t="e">
        <f>VLOOKUP($A60,#REF!,7,FALSE)</f>
        <v>#REF!</v>
      </c>
      <c r="G60" s="28" t="e">
        <f>VLOOKUP($A60,#REF!,8,FALSE)</f>
        <v>#REF!</v>
      </c>
      <c r="H60" s="12" t="e">
        <f>VLOOKUP($A60,#REF!,7,FALSE)</f>
        <v>#REF!</v>
      </c>
      <c r="I60" s="21" t="e">
        <f>VLOOKUP($A60,#REF!,8,FALSE)</f>
        <v>#REF!</v>
      </c>
      <c r="J60" s="25" t="e">
        <f>VLOOKUP($A60,'[2]Uitslag Juni'!$F:$AH,F$1,FALSE)</f>
        <v>#N/A</v>
      </c>
      <c r="K60" s="27" t="e">
        <f>VLOOKUP($A60,'[2]Uitslag Juni'!$F:$AH,G$1,FALSE)</f>
        <v>#N/A</v>
      </c>
      <c r="N60" s="31" t="e">
        <f t="shared" si="1"/>
        <v>#REF!</v>
      </c>
      <c r="O60" s="31"/>
      <c r="P60" s="31"/>
      <c r="Q60" s="53" t="e">
        <f>VLOOKUP(A60,'[2]Alle namen'!$C:$G,7,FALSE)</f>
        <v>#N/A</v>
      </c>
      <c r="R60" s="54"/>
      <c r="S60" s="54"/>
      <c r="T60" s="15"/>
      <c r="U60" s="15"/>
      <c r="V60" s="15"/>
      <c r="W60" s="17"/>
      <c r="X60" s="15"/>
      <c r="Y60" s="15"/>
      <c r="Z60" s="15"/>
      <c r="AA60" s="15"/>
      <c r="AB60" s="17">
        <v>0</v>
      </c>
    </row>
    <row r="61" spans="1:28" x14ac:dyDescent="0.35">
      <c r="A61" s="32">
        <v>507</v>
      </c>
      <c r="B61" t="e">
        <f>VLOOKUP(A61,'[2]Alle namen'!$C:$G,5,FALSE)</f>
        <v>#N/A</v>
      </c>
      <c r="C61" t="e">
        <f>VLOOKUP(A61,'[2]Alle namen'!$C:$G,2,FALSE)</f>
        <v>#N/A</v>
      </c>
      <c r="D61" t="e">
        <f>VLOOKUP(A61,'[2]Alle namen'!$C:$G,4,FALSE)</f>
        <v>#N/A</v>
      </c>
      <c r="E61" t="e">
        <f>VLOOKUP(A61,'[2]Alle namen'!$C:$G,3,FALSE)</f>
        <v>#N/A</v>
      </c>
      <c r="F61" s="5" t="e">
        <f>VLOOKUP($A61,#REF!,7,FALSE)</f>
        <v>#REF!</v>
      </c>
      <c r="G61" s="28" t="e">
        <f>VLOOKUP($A61,#REF!,8,FALSE)</f>
        <v>#REF!</v>
      </c>
      <c r="H61" s="12" t="e">
        <f>VLOOKUP($A61,#REF!,7,FALSE)</f>
        <v>#REF!</v>
      </c>
      <c r="I61" s="21" t="e">
        <f>VLOOKUP($A61,#REF!,8,FALSE)</f>
        <v>#REF!</v>
      </c>
      <c r="J61" s="25">
        <f>VLOOKUP($A61,'[2]Uitslag Juni'!$F:$AH,F$1,FALSE)</f>
        <v>48.8</v>
      </c>
      <c r="K61" s="27">
        <f>VLOOKUP($A61,'[2]Uitslag Juni'!$F:$AH,G$1,FALSE)</f>
        <v>5</v>
      </c>
      <c r="N61" s="31" t="e">
        <f t="shared" si="1"/>
        <v>#REF!</v>
      </c>
      <c r="O61" s="31"/>
      <c r="P61" s="31"/>
      <c r="Q61" s="53" t="e">
        <f>VLOOKUP(A61,'[2]Alle namen'!$C:$G,7,FALSE)</f>
        <v>#N/A</v>
      </c>
      <c r="R61" s="54"/>
      <c r="S61" s="54"/>
      <c r="T61" s="15"/>
      <c r="U61" s="15"/>
      <c r="V61" s="15"/>
      <c r="W61" s="17"/>
      <c r="X61" s="15"/>
      <c r="Y61" s="15"/>
      <c r="Z61" s="15"/>
      <c r="AA61" s="15"/>
      <c r="AB61" s="17">
        <v>0</v>
      </c>
    </row>
    <row r="62" spans="1:28" x14ac:dyDescent="0.35">
      <c r="A62" s="32">
        <v>628</v>
      </c>
      <c r="B62" t="e">
        <f>VLOOKUP(A62,'[2]Alle namen'!$C:$G,5,FALSE)</f>
        <v>#N/A</v>
      </c>
      <c r="C62" t="e">
        <f>VLOOKUP(A62,'[2]Alle namen'!$C:$G,2,FALSE)</f>
        <v>#N/A</v>
      </c>
      <c r="D62" t="e">
        <f>VLOOKUP(A62,'[2]Alle namen'!$C:$G,4,FALSE)</f>
        <v>#N/A</v>
      </c>
      <c r="E62" t="e">
        <f>VLOOKUP(A62,'[2]Alle namen'!$C:$G,3,FALSE)</f>
        <v>#N/A</v>
      </c>
      <c r="F62" s="5" t="e">
        <f>VLOOKUP($A62,#REF!,7,FALSE)</f>
        <v>#REF!</v>
      </c>
      <c r="G62" s="28" t="e">
        <f>VLOOKUP($A62,#REF!,8,FALSE)</f>
        <v>#REF!</v>
      </c>
      <c r="H62" s="12" t="e">
        <f>VLOOKUP($A62,#REF!,7,FALSE)</f>
        <v>#REF!</v>
      </c>
      <c r="I62" s="21" t="e">
        <f>VLOOKUP($A62,#REF!,8,FALSE)</f>
        <v>#REF!</v>
      </c>
      <c r="J62" s="25" t="e">
        <f>VLOOKUP($A62,'[2]Uitslag Juni'!$F:$AH,F$1,FALSE)</f>
        <v>#N/A</v>
      </c>
      <c r="K62" s="27" t="e">
        <f>VLOOKUP($A62,'[2]Uitslag Juni'!$F:$AH,G$1,FALSE)</f>
        <v>#N/A</v>
      </c>
      <c r="N62" s="31" t="e">
        <f t="shared" si="1"/>
        <v>#REF!</v>
      </c>
      <c r="O62" s="31"/>
      <c r="P62" s="31"/>
      <c r="Q62" s="53" t="e">
        <f>VLOOKUP(A62,'[2]Alle namen'!$C:$G,7,FALSE)</f>
        <v>#N/A</v>
      </c>
      <c r="R62" s="54"/>
      <c r="S62" s="54"/>
      <c r="T62" s="15"/>
      <c r="U62" s="15"/>
      <c r="V62" s="15"/>
      <c r="W62" s="17"/>
      <c r="X62" s="15"/>
      <c r="Y62" s="15"/>
      <c r="Z62" s="15"/>
      <c r="AA62" s="15"/>
      <c r="AB62" s="17">
        <v>0</v>
      </c>
    </row>
    <row r="63" spans="1:28" x14ac:dyDescent="0.35">
      <c r="A63" s="32">
        <v>536</v>
      </c>
      <c r="B63" t="e">
        <f>VLOOKUP(A63,'[2]Alle namen'!$C:$G,5,FALSE)</f>
        <v>#N/A</v>
      </c>
      <c r="C63" t="e">
        <f>VLOOKUP(A63,'[2]Alle namen'!$C:$G,2,FALSE)</f>
        <v>#N/A</v>
      </c>
      <c r="D63" t="e">
        <f>VLOOKUP(A63,'[2]Alle namen'!$C:$G,4,FALSE)</f>
        <v>#N/A</v>
      </c>
      <c r="E63" t="e">
        <f>VLOOKUP(A63,'[2]Alle namen'!$C:$G,3,FALSE)</f>
        <v>#N/A</v>
      </c>
      <c r="F63" s="5" t="e">
        <f>VLOOKUP($A63,#REF!,7,FALSE)</f>
        <v>#REF!</v>
      </c>
      <c r="G63" s="28" t="e">
        <f>VLOOKUP($A63,#REF!,8,FALSE)</f>
        <v>#REF!</v>
      </c>
      <c r="H63" s="12" t="e">
        <f>VLOOKUP($A63,#REF!,7,FALSE)</f>
        <v>#REF!</v>
      </c>
      <c r="I63" s="21" t="e">
        <f>VLOOKUP($A63,#REF!,8,FALSE)</f>
        <v>#REF!</v>
      </c>
      <c r="J63" s="25" t="e">
        <f>VLOOKUP($A63,'[2]Uitslag Juni'!$F:$AH,F$1,FALSE)</f>
        <v>#N/A</v>
      </c>
      <c r="K63" s="27" t="e">
        <f>VLOOKUP($A63,'[2]Uitslag Juni'!$F:$AH,G$1,FALSE)</f>
        <v>#N/A</v>
      </c>
      <c r="N63" s="31" t="e">
        <f t="shared" si="1"/>
        <v>#REF!</v>
      </c>
      <c r="O63" s="31"/>
      <c r="P63" s="31"/>
      <c r="Q63" s="53" t="e">
        <f>VLOOKUP(A63,'[2]Alle namen'!$C:$G,7,FALSE)</f>
        <v>#N/A</v>
      </c>
      <c r="R63" s="54"/>
      <c r="S63" s="54"/>
      <c r="T63" s="15"/>
      <c r="U63" s="15"/>
      <c r="V63" s="15"/>
      <c r="W63" s="17"/>
      <c r="X63" s="15"/>
      <c r="Y63" s="15"/>
      <c r="Z63" s="15"/>
      <c r="AA63" s="15"/>
      <c r="AB63" s="17">
        <v>0</v>
      </c>
    </row>
    <row r="64" spans="1:28" x14ac:dyDescent="0.35">
      <c r="A64" s="32">
        <v>639</v>
      </c>
      <c r="B64" t="e">
        <f>VLOOKUP(A64,'[2]Alle namen'!$C:$G,5,FALSE)</f>
        <v>#N/A</v>
      </c>
      <c r="C64" t="e">
        <f>VLOOKUP(A64,'[2]Alle namen'!$C:$G,2,FALSE)</f>
        <v>#N/A</v>
      </c>
      <c r="D64" t="e">
        <f>VLOOKUP(A64,'[2]Alle namen'!$C:$G,4,FALSE)</f>
        <v>#N/A</v>
      </c>
      <c r="E64" t="e">
        <f>VLOOKUP(A64,'[2]Alle namen'!$C:$G,3,FALSE)</f>
        <v>#N/A</v>
      </c>
      <c r="F64" s="5" t="e">
        <f>VLOOKUP($A64,#REF!,7,FALSE)</f>
        <v>#REF!</v>
      </c>
      <c r="G64" s="28" t="e">
        <f>VLOOKUP($A64,#REF!,8,FALSE)</f>
        <v>#REF!</v>
      </c>
      <c r="H64" s="12" t="e">
        <f>VLOOKUP($A64,#REF!,7,FALSE)</f>
        <v>#REF!</v>
      </c>
      <c r="I64" s="21" t="e">
        <f>VLOOKUP($A64,#REF!,8,FALSE)</f>
        <v>#REF!</v>
      </c>
      <c r="J64" s="25" t="e">
        <f>VLOOKUP($A64,'[2]Uitslag Juni'!$F:$AH,F$1,FALSE)</f>
        <v>#N/A</v>
      </c>
      <c r="K64" s="27" t="e">
        <f>VLOOKUP($A64,'[2]Uitslag Juni'!$F:$AH,G$1,FALSE)</f>
        <v>#N/A</v>
      </c>
      <c r="N64" s="31" t="e">
        <f t="shared" si="1"/>
        <v>#REF!</v>
      </c>
      <c r="O64" s="31"/>
      <c r="P64" s="31"/>
      <c r="Q64" s="53" t="e">
        <f>VLOOKUP(A64,'[2]Alle namen'!$C:$G,7,FALSE)</f>
        <v>#N/A</v>
      </c>
      <c r="R64" s="54"/>
      <c r="S64" s="54"/>
      <c r="T64" s="15"/>
      <c r="U64" s="15"/>
      <c r="V64" s="15"/>
      <c r="W64" s="17"/>
      <c r="X64" s="15"/>
      <c r="Y64" s="15"/>
      <c r="Z64" s="15"/>
      <c r="AA64" s="15"/>
      <c r="AB64" s="17">
        <v>0</v>
      </c>
    </row>
    <row r="65" spans="1:28" x14ac:dyDescent="0.35">
      <c r="A65" s="32">
        <v>414</v>
      </c>
      <c r="B65" t="e">
        <f>VLOOKUP(A65,'[2]Alle namen'!$C:$G,5,FALSE)</f>
        <v>#N/A</v>
      </c>
      <c r="C65" t="e">
        <f>VLOOKUP(A65,'[2]Alle namen'!$C:$G,2,FALSE)</f>
        <v>#N/A</v>
      </c>
      <c r="D65" t="e">
        <f>VLOOKUP(A65,'[2]Alle namen'!$C:$G,4,FALSE)</f>
        <v>#N/A</v>
      </c>
      <c r="E65" t="e">
        <f>VLOOKUP(A65,'[2]Alle namen'!$C:$G,3,FALSE)</f>
        <v>#N/A</v>
      </c>
      <c r="F65" s="5" t="e">
        <f>VLOOKUP($A65,#REF!,7,FALSE)</f>
        <v>#REF!</v>
      </c>
      <c r="G65" s="28" t="e">
        <f>VLOOKUP($A65,#REF!,8,FALSE)</f>
        <v>#REF!</v>
      </c>
      <c r="H65" s="12" t="e">
        <f>VLOOKUP($A65,#REF!,7,FALSE)</f>
        <v>#REF!</v>
      </c>
      <c r="I65" s="21" t="e">
        <f>VLOOKUP($A65,#REF!,8,FALSE)</f>
        <v>#REF!</v>
      </c>
      <c r="J65" s="25">
        <f>VLOOKUP($A65,'[2]Uitslag Juni'!$F:$AH,F$1,FALSE)</f>
        <v>49.2</v>
      </c>
      <c r="K65" s="27">
        <f>VLOOKUP($A65,'[2]Uitslag Juni'!$F:$AH,G$1,FALSE)</f>
        <v>10</v>
      </c>
      <c r="N65" s="31" t="e">
        <f t="shared" si="1"/>
        <v>#REF!</v>
      </c>
      <c r="O65" s="31"/>
      <c r="P65" s="31"/>
      <c r="Q65" s="53" t="e">
        <f>VLOOKUP(A65,'[2]Alle namen'!$C:$G,7,FALSE)</f>
        <v>#N/A</v>
      </c>
      <c r="R65" s="54"/>
      <c r="S65" s="54"/>
      <c r="T65" s="15"/>
      <c r="U65" s="15"/>
      <c r="V65" s="15"/>
      <c r="W65" s="17"/>
      <c r="X65" s="15"/>
      <c r="Y65" s="15"/>
      <c r="Z65" s="15"/>
      <c r="AA65" s="15"/>
      <c r="AB65" s="17">
        <v>0</v>
      </c>
    </row>
    <row r="66" spans="1:28" x14ac:dyDescent="0.35">
      <c r="A66" s="32">
        <v>405</v>
      </c>
      <c r="B66" t="e">
        <f>VLOOKUP(A66,'[2]Alle namen'!$C:$G,5,FALSE)</f>
        <v>#N/A</v>
      </c>
      <c r="C66" t="e">
        <f>VLOOKUP(A66,'[2]Alle namen'!$C:$G,2,FALSE)</f>
        <v>#N/A</v>
      </c>
      <c r="D66" t="e">
        <f>VLOOKUP(A66,'[2]Alle namen'!$C:$G,4,FALSE)</f>
        <v>#N/A</v>
      </c>
      <c r="E66" t="e">
        <f>VLOOKUP(A66,'[2]Alle namen'!$C:$G,3,FALSE)</f>
        <v>#N/A</v>
      </c>
      <c r="F66" s="5" t="e">
        <f>VLOOKUP($A66,#REF!,7,FALSE)</f>
        <v>#REF!</v>
      </c>
      <c r="G66" s="28" t="e">
        <f>VLOOKUP($A66,#REF!,8,FALSE)</f>
        <v>#REF!</v>
      </c>
      <c r="H66" s="12" t="e">
        <f>VLOOKUP($A66,#REF!,7,FALSE)</f>
        <v>#REF!</v>
      </c>
      <c r="I66" s="21" t="e">
        <f>VLOOKUP($A66,#REF!,8,FALSE)</f>
        <v>#REF!</v>
      </c>
      <c r="J66" s="25">
        <f>VLOOKUP($A66,'[2]Uitslag Juni'!$F:$AH,F$1,FALSE)</f>
        <v>52.674999999999997</v>
      </c>
      <c r="K66" s="27">
        <f>VLOOKUP($A66,'[2]Uitslag Juni'!$F:$AH,G$1,FALSE)</f>
        <v>1</v>
      </c>
      <c r="N66" s="31" t="e">
        <f t="shared" si="1"/>
        <v>#REF!</v>
      </c>
      <c r="O66" s="31"/>
      <c r="P66" s="31"/>
      <c r="Q66" s="53" t="e">
        <f>VLOOKUP(A66,'[2]Alle namen'!$C:$G,7,FALSE)</f>
        <v>#N/A</v>
      </c>
      <c r="R66" s="54"/>
      <c r="S66" s="54"/>
      <c r="T66" s="15"/>
      <c r="U66" s="15"/>
      <c r="V66" s="15"/>
      <c r="W66" s="17"/>
      <c r="X66" s="15"/>
      <c r="Y66" s="15"/>
      <c r="Z66" s="15"/>
      <c r="AA66" s="15"/>
      <c r="AB66" s="17">
        <v>0</v>
      </c>
    </row>
    <row r="67" spans="1:28" x14ac:dyDescent="0.35">
      <c r="A67" s="32">
        <v>636</v>
      </c>
      <c r="B67" t="e">
        <f>VLOOKUP(A67,'[2]Alle namen'!$C:$G,5,FALSE)</f>
        <v>#N/A</v>
      </c>
      <c r="C67" t="e">
        <f>VLOOKUP(A67,'[2]Alle namen'!$C:$G,2,FALSE)</f>
        <v>#N/A</v>
      </c>
      <c r="D67" t="e">
        <f>VLOOKUP(A67,'[2]Alle namen'!$C:$G,4,FALSE)</f>
        <v>#N/A</v>
      </c>
      <c r="E67" t="e">
        <f>VLOOKUP(A67,'[2]Alle namen'!$C:$G,3,FALSE)</f>
        <v>#N/A</v>
      </c>
      <c r="F67" s="5" t="e">
        <f>VLOOKUP($A67,#REF!,7,FALSE)</f>
        <v>#REF!</v>
      </c>
      <c r="G67" s="28" t="e">
        <f>VLOOKUP($A67,#REF!,8,FALSE)</f>
        <v>#REF!</v>
      </c>
      <c r="H67" s="12" t="e">
        <f>VLOOKUP($A67,#REF!,7,FALSE)</f>
        <v>#REF!</v>
      </c>
      <c r="I67" s="21" t="e">
        <f>VLOOKUP($A67,#REF!,8,FALSE)</f>
        <v>#REF!</v>
      </c>
      <c r="J67" s="25" t="e">
        <f>VLOOKUP($A67,'[2]Uitslag Juni'!$F:$AH,F$1,FALSE)</f>
        <v>#N/A</v>
      </c>
      <c r="K67" s="27" t="e">
        <f>VLOOKUP($A67,'[2]Uitslag Juni'!$F:$AH,G$1,FALSE)</f>
        <v>#N/A</v>
      </c>
      <c r="N67" s="31" t="e">
        <f t="shared" si="1"/>
        <v>#REF!</v>
      </c>
      <c r="O67" s="31"/>
      <c r="P67" s="31"/>
      <c r="Q67" s="53" t="e">
        <f>VLOOKUP(A67,'[2]Alle namen'!$C:$G,7,FALSE)</f>
        <v>#N/A</v>
      </c>
      <c r="R67" s="54"/>
      <c r="S67" s="54"/>
      <c r="T67" s="15"/>
      <c r="U67" s="15"/>
      <c r="V67" s="15"/>
      <c r="W67" s="17"/>
      <c r="X67" s="15"/>
      <c r="Y67" s="15"/>
      <c r="Z67" s="15"/>
      <c r="AA67" s="15"/>
      <c r="AB67" s="17">
        <v>0</v>
      </c>
    </row>
    <row r="68" spans="1:28" x14ac:dyDescent="0.35">
      <c r="A68" s="32">
        <v>525</v>
      </c>
      <c r="B68" t="e">
        <f>VLOOKUP(A68,'[2]Alle namen'!$C:$G,5,FALSE)</f>
        <v>#N/A</v>
      </c>
      <c r="C68" t="e">
        <f>VLOOKUP(A68,'[2]Alle namen'!$C:$G,2,FALSE)</f>
        <v>#N/A</v>
      </c>
      <c r="D68" t="e">
        <f>VLOOKUP(A68,'[2]Alle namen'!$C:$G,4,FALSE)</f>
        <v>#N/A</v>
      </c>
      <c r="E68" t="e">
        <f>VLOOKUP(A68,'[2]Alle namen'!$C:$G,3,FALSE)</f>
        <v>#N/A</v>
      </c>
      <c r="F68" s="5" t="e">
        <f>VLOOKUP($A68,#REF!,7,FALSE)</f>
        <v>#REF!</v>
      </c>
      <c r="G68" s="28" t="e">
        <f>VLOOKUP($A68,#REF!,8,FALSE)</f>
        <v>#REF!</v>
      </c>
      <c r="H68" s="12" t="e">
        <f>VLOOKUP($A68,#REF!,7,FALSE)</f>
        <v>#REF!</v>
      </c>
      <c r="I68" s="21" t="e">
        <f>VLOOKUP($A68,#REF!,8,FALSE)</f>
        <v>#REF!</v>
      </c>
      <c r="J68" s="25" t="e">
        <f>VLOOKUP($A68,'[2]Uitslag Juni'!$F:$AH,F$1,FALSE)</f>
        <v>#N/A</v>
      </c>
      <c r="K68" s="27" t="e">
        <f>VLOOKUP($A68,'[2]Uitslag Juni'!$F:$AH,G$1,FALSE)</f>
        <v>#N/A</v>
      </c>
      <c r="N68" s="31" t="e">
        <f t="shared" si="1"/>
        <v>#REF!</v>
      </c>
      <c r="O68" s="31"/>
      <c r="P68" s="31"/>
      <c r="Q68" s="53" t="e">
        <f>VLOOKUP(A68,'[2]Alle namen'!$C:$G,7,FALSE)</f>
        <v>#N/A</v>
      </c>
      <c r="R68" s="54"/>
      <c r="S68" s="54"/>
      <c r="T68" s="15"/>
      <c r="U68" s="15"/>
      <c r="V68" s="15"/>
      <c r="W68" s="17"/>
      <c r="X68" s="15"/>
      <c r="Y68" s="15"/>
      <c r="Z68" s="15"/>
      <c r="AA68" s="15"/>
      <c r="AB68" s="17">
        <v>0</v>
      </c>
    </row>
    <row r="69" spans="1:28" x14ac:dyDescent="0.35">
      <c r="A69" s="33">
        <v>698</v>
      </c>
      <c r="B69" t="e">
        <f>VLOOKUP(A69,'[2]Alle namen'!$C:$G,5,FALSE)</f>
        <v>#N/A</v>
      </c>
      <c r="C69" t="e">
        <f>VLOOKUP(A69,'[2]Alle namen'!$C:$G,2,FALSE)</f>
        <v>#N/A</v>
      </c>
      <c r="D69" t="e">
        <f>VLOOKUP(A69,'[2]Alle namen'!$C:$G,4,FALSE)</f>
        <v>#N/A</v>
      </c>
      <c r="E69" t="e">
        <f>VLOOKUP(A69,'[2]Alle namen'!$C:$G,3,FALSE)</f>
        <v>#N/A</v>
      </c>
      <c r="F69" s="5" t="e">
        <f>VLOOKUP($A69,#REF!,7,FALSE)</f>
        <v>#REF!</v>
      </c>
      <c r="G69" s="28" t="e">
        <f>VLOOKUP($A69,#REF!,8,FALSE)</f>
        <v>#REF!</v>
      </c>
      <c r="H69" s="12" t="e">
        <f>VLOOKUP($A69,#REF!,7,FALSE)</f>
        <v>#REF!</v>
      </c>
      <c r="I69" s="21" t="e">
        <f>VLOOKUP($A69,#REF!,8,FALSE)</f>
        <v>#REF!</v>
      </c>
      <c r="J69" s="25" t="e">
        <f>VLOOKUP($A69,'[2]Uitslag Juni'!$F:$AH,F$1,FALSE)</f>
        <v>#N/A</v>
      </c>
      <c r="K69" s="27" t="e">
        <f>VLOOKUP($A69,'[2]Uitslag Juni'!$F:$AH,G$1,FALSE)</f>
        <v>#N/A</v>
      </c>
      <c r="N69" s="31" t="e">
        <f t="shared" si="1"/>
        <v>#REF!</v>
      </c>
      <c r="O69" s="31"/>
      <c r="P69" s="31"/>
      <c r="Q69" s="53" t="e">
        <f>VLOOKUP(A69,'[2]Alle namen'!$C:$G,7,FALSE)</f>
        <v>#N/A</v>
      </c>
      <c r="R69" s="54"/>
      <c r="S69" s="54"/>
      <c r="T69" s="15"/>
      <c r="U69" s="15"/>
      <c r="V69" s="15"/>
      <c r="W69" s="17"/>
      <c r="X69" s="15"/>
      <c r="Y69" s="15"/>
      <c r="Z69" s="15"/>
      <c r="AA69" s="15"/>
      <c r="AB69" s="17">
        <v>0</v>
      </c>
    </row>
    <row r="70" spans="1:28" x14ac:dyDescent="0.35">
      <c r="A70" s="32">
        <v>403</v>
      </c>
      <c r="B70" t="e">
        <f>VLOOKUP(A70,'[2]Alle namen'!$C:$G,5,FALSE)</f>
        <v>#N/A</v>
      </c>
      <c r="C70" t="e">
        <f>VLOOKUP(A70,'[2]Alle namen'!$C:$G,2,FALSE)</f>
        <v>#N/A</v>
      </c>
      <c r="D70" t="e">
        <f>VLOOKUP(A70,'[2]Alle namen'!$C:$G,4,FALSE)</f>
        <v>#N/A</v>
      </c>
      <c r="E70" t="e">
        <f>VLOOKUP(A70,'[2]Alle namen'!$C:$G,3,FALSE)</f>
        <v>#N/A</v>
      </c>
      <c r="F70" s="5" t="e">
        <f>VLOOKUP($A70,#REF!,7,FALSE)</f>
        <v>#REF!</v>
      </c>
      <c r="G70" s="28" t="e">
        <f>VLOOKUP($A70,#REF!,8,FALSE)</f>
        <v>#REF!</v>
      </c>
      <c r="H70" s="12" t="e">
        <f>VLOOKUP($A70,#REF!,7,FALSE)</f>
        <v>#REF!</v>
      </c>
      <c r="I70" s="21" t="e">
        <f>VLOOKUP($A70,#REF!,8,FALSE)</f>
        <v>#REF!</v>
      </c>
      <c r="J70" s="25">
        <f>VLOOKUP($A70,'[2]Uitslag Juni'!$F:$AH,F$1,FALSE)</f>
        <v>46.825000000000003</v>
      </c>
      <c r="K70" s="27">
        <f>VLOOKUP($A70,'[2]Uitslag Juni'!$F:$AH,G$1,FALSE)</f>
        <v>14</v>
      </c>
      <c r="N70" s="31" t="e">
        <f t="shared" si="1"/>
        <v>#REF!</v>
      </c>
      <c r="O70" s="31"/>
      <c r="P70" s="31"/>
      <c r="Q70" s="53" t="e">
        <f>VLOOKUP(A70,'[2]Alle namen'!$C:$G,7,FALSE)</f>
        <v>#N/A</v>
      </c>
      <c r="R70" s="54"/>
      <c r="S70" s="54"/>
      <c r="AB70" s="18">
        <v>0</v>
      </c>
    </row>
    <row r="71" spans="1:28" x14ac:dyDescent="0.35">
      <c r="A71" s="32">
        <v>512</v>
      </c>
      <c r="B71" t="e">
        <f>VLOOKUP(A71,'[2]Alle namen'!$C:$G,5,FALSE)</f>
        <v>#N/A</v>
      </c>
      <c r="C71" t="e">
        <f>VLOOKUP(A71,'[2]Alle namen'!$C:$G,2,FALSE)</f>
        <v>#N/A</v>
      </c>
      <c r="D71" t="e">
        <f>VLOOKUP(A71,'[2]Alle namen'!$C:$G,4,FALSE)</f>
        <v>#N/A</v>
      </c>
      <c r="E71" t="e">
        <f>VLOOKUP(A71,'[2]Alle namen'!$C:$G,3,FALSE)</f>
        <v>#N/A</v>
      </c>
      <c r="F71" s="5" t="e">
        <f>VLOOKUP($A71,#REF!,7,FALSE)</f>
        <v>#REF!</v>
      </c>
      <c r="G71" s="28" t="e">
        <f>VLOOKUP($A71,#REF!,8,FALSE)</f>
        <v>#REF!</v>
      </c>
      <c r="H71" s="12" t="e">
        <f>VLOOKUP($A71,#REF!,7,FALSE)</f>
        <v>#REF!</v>
      </c>
      <c r="I71" s="21" t="e">
        <f>VLOOKUP($A71,#REF!,8,FALSE)</f>
        <v>#REF!</v>
      </c>
      <c r="J71" s="25">
        <f>VLOOKUP($A71,'[2]Uitslag Juni'!$F:$AH,F$1,FALSE)</f>
        <v>48.5</v>
      </c>
      <c r="K71" s="27">
        <f>VLOOKUP($A71,'[2]Uitslag Juni'!$F:$AH,G$1,FALSE)</f>
        <v>6</v>
      </c>
      <c r="N71" s="31" t="e">
        <f t="shared" si="1"/>
        <v>#REF!</v>
      </c>
      <c r="O71" s="31"/>
      <c r="P71" s="31"/>
      <c r="Q71" s="53" t="e">
        <f>VLOOKUP(A71,'[2]Alle namen'!$C:$G,7,FALSE)</f>
        <v>#N/A</v>
      </c>
      <c r="R71" s="54"/>
      <c r="S71" s="54"/>
      <c r="AB71" s="18">
        <v>0</v>
      </c>
    </row>
    <row r="72" spans="1:28" x14ac:dyDescent="0.35">
      <c r="AB72" s="18">
        <v>0</v>
      </c>
    </row>
    <row r="73" spans="1:28" x14ac:dyDescent="0.35">
      <c r="AB73" s="18">
        <v>0</v>
      </c>
    </row>
    <row r="74" spans="1:28" x14ac:dyDescent="0.35">
      <c r="AB74" s="18">
        <v>0</v>
      </c>
    </row>
    <row r="75" spans="1:28" x14ac:dyDescent="0.35">
      <c r="AB75" s="18">
        <v>0</v>
      </c>
    </row>
    <row r="76" spans="1:28" x14ac:dyDescent="0.35">
      <c r="AB76" s="18">
        <v>0</v>
      </c>
    </row>
    <row r="77" spans="1:28" x14ac:dyDescent="0.35">
      <c r="AB77" s="18">
        <v>0</v>
      </c>
    </row>
    <row r="78" spans="1:28" x14ac:dyDescent="0.35">
      <c r="AB78" s="18">
        <v>0</v>
      </c>
    </row>
    <row r="79" spans="1:28" x14ac:dyDescent="0.35">
      <c r="AB79" s="18">
        <v>0</v>
      </c>
    </row>
    <row r="80" spans="1:28" x14ac:dyDescent="0.35">
      <c r="AB80" s="18">
        <v>0</v>
      </c>
    </row>
    <row r="81" spans="28:28" x14ac:dyDescent="0.35">
      <c r="AB81" s="18">
        <v>0</v>
      </c>
    </row>
    <row r="82" spans="28:28" x14ac:dyDescent="0.35">
      <c r="AB82" s="18">
        <v>0</v>
      </c>
    </row>
    <row r="83" spans="28:28" x14ac:dyDescent="0.35">
      <c r="AB83" s="18">
        <v>0</v>
      </c>
    </row>
    <row r="84" spans="28:28" x14ac:dyDescent="0.35">
      <c r="AB84" s="18">
        <v>0</v>
      </c>
    </row>
    <row r="85" spans="28:28" x14ac:dyDescent="0.35">
      <c r="AB85" s="18">
        <v>0</v>
      </c>
    </row>
    <row r="86" spans="28:28" x14ac:dyDescent="0.35">
      <c r="AB86" s="18">
        <v>0</v>
      </c>
    </row>
    <row r="87" spans="28:28" x14ac:dyDescent="0.35">
      <c r="AB87" s="18">
        <v>0</v>
      </c>
    </row>
    <row r="88" spans="28:28" x14ac:dyDescent="0.35">
      <c r="AB88" s="18">
        <v>0</v>
      </c>
    </row>
    <row r="89" spans="28:28" x14ac:dyDescent="0.35">
      <c r="AB89" s="18">
        <v>0</v>
      </c>
    </row>
    <row r="90" spans="28:28" x14ac:dyDescent="0.35">
      <c r="AB90" s="18">
        <v>0</v>
      </c>
    </row>
    <row r="91" spans="28:28" x14ac:dyDescent="0.35">
      <c r="AB91" s="18">
        <v>0</v>
      </c>
    </row>
    <row r="92" spans="28:28" x14ac:dyDescent="0.35">
      <c r="AB92" s="18">
        <v>0</v>
      </c>
    </row>
    <row r="93" spans="28:28" x14ac:dyDescent="0.35">
      <c r="AB93" s="18">
        <v>0</v>
      </c>
    </row>
    <row r="94" spans="28:28" x14ac:dyDescent="0.35">
      <c r="AB94" s="18">
        <v>0</v>
      </c>
    </row>
    <row r="95" spans="28:28" x14ac:dyDescent="0.35">
      <c r="AB95" s="18">
        <v>0</v>
      </c>
    </row>
    <row r="96" spans="28:28" x14ac:dyDescent="0.35">
      <c r="AB96" s="18">
        <v>0</v>
      </c>
    </row>
    <row r="97" spans="28:28" x14ac:dyDescent="0.35">
      <c r="AB97" s="18">
        <v>0</v>
      </c>
    </row>
    <row r="98" spans="28:28" x14ac:dyDescent="0.35">
      <c r="AB98" s="18">
        <v>0</v>
      </c>
    </row>
    <row r="99" spans="28:28" x14ac:dyDescent="0.35">
      <c r="AB99" s="18">
        <v>0</v>
      </c>
    </row>
    <row r="100" spans="28:28" x14ac:dyDescent="0.35">
      <c r="AB100" s="18">
        <v>0</v>
      </c>
    </row>
    <row r="101" spans="28:28" x14ac:dyDescent="0.35">
      <c r="AB101" s="18">
        <v>0</v>
      </c>
    </row>
    <row r="102" spans="28:28" x14ac:dyDescent="0.35">
      <c r="AB102" s="18">
        <v>0</v>
      </c>
    </row>
    <row r="103" spans="28:28" x14ac:dyDescent="0.35">
      <c r="AB103" s="18">
        <v>0</v>
      </c>
    </row>
    <row r="104" spans="28:28" x14ac:dyDescent="0.35">
      <c r="AB104" s="18">
        <v>0</v>
      </c>
    </row>
    <row r="105" spans="28:28" x14ac:dyDescent="0.35">
      <c r="AB105" s="18">
        <v>0</v>
      </c>
    </row>
    <row r="106" spans="28:28" x14ac:dyDescent="0.35">
      <c r="AB106" s="18">
        <v>0</v>
      </c>
    </row>
    <row r="107" spans="28:28" x14ac:dyDescent="0.35">
      <c r="AB107" s="18">
        <v>0</v>
      </c>
    </row>
    <row r="108" spans="28:28" x14ac:dyDescent="0.35">
      <c r="AB108" s="18">
        <v>0</v>
      </c>
    </row>
    <row r="109" spans="28:28" x14ac:dyDescent="0.35">
      <c r="AB109" s="18">
        <v>0</v>
      </c>
    </row>
    <row r="110" spans="28:28" x14ac:dyDescent="0.35">
      <c r="AB110" s="18">
        <v>0</v>
      </c>
    </row>
    <row r="111" spans="28:28" x14ac:dyDescent="0.35">
      <c r="AB111" s="18">
        <v>0</v>
      </c>
    </row>
    <row r="112" spans="28:28" x14ac:dyDescent="0.35">
      <c r="AB112" s="18">
        <v>0</v>
      </c>
    </row>
    <row r="113" spans="28:28" x14ac:dyDescent="0.35">
      <c r="AB113" s="18">
        <v>0</v>
      </c>
    </row>
    <row r="114" spans="28:28" x14ac:dyDescent="0.35">
      <c r="AB114" s="18">
        <v>0</v>
      </c>
    </row>
    <row r="115" spans="28:28" x14ac:dyDescent="0.35">
      <c r="AB115" s="18">
        <v>0</v>
      </c>
    </row>
    <row r="116" spans="28:28" x14ac:dyDescent="0.35">
      <c r="AB116" s="18">
        <v>0</v>
      </c>
    </row>
    <row r="117" spans="28:28" x14ac:dyDescent="0.35">
      <c r="AB117" s="18">
        <v>0</v>
      </c>
    </row>
    <row r="118" spans="28:28" x14ac:dyDescent="0.35">
      <c r="AB118" s="18">
        <v>0</v>
      </c>
    </row>
    <row r="119" spans="28:28" x14ac:dyDescent="0.35">
      <c r="AB119" s="18">
        <v>0</v>
      </c>
    </row>
    <row r="120" spans="28:28" x14ac:dyDescent="0.35">
      <c r="AB120" s="18">
        <v>0</v>
      </c>
    </row>
    <row r="121" spans="28:28" x14ac:dyDescent="0.35">
      <c r="AB121" s="18">
        <v>0</v>
      </c>
    </row>
    <row r="122" spans="28:28" x14ac:dyDescent="0.35">
      <c r="AB122" s="18">
        <v>0</v>
      </c>
    </row>
    <row r="123" spans="28:28" x14ac:dyDescent="0.35">
      <c r="AB123" s="18">
        <v>0</v>
      </c>
    </row>
    <row r="124" spans="28:28" x14ac:dyDescent="0.35">
      <c r="AB124" s="18">
        <v>0</v>
      </c>
    </row>
    <row r="125" spans="28:28" x14ac:dyDescent="0.35">
      <c r="AB125" s="18">
        <v>0</v>
      </c>
    </row>
    <row r="126" spans="28:28" x14ac:dyDescent="0.35">
      <c r="AB126" s="18">
        <v>0</v>
      </c>
    </row>
    <row r="127" spans="28:28" x14ac:dyDescent="0.35">
      <c r="AB127" s="18">
        <v>0</v>
      </c>
    </row>
    <row r="128" spans="28:28" x14ac:dyDescent="0.35">
      <c r="AB128" s="18">
        <v>0</v>
      </c>
    </row>
    <row r="129" spans="28:28" x14ac:dyDescent="0.35">
      <c r="AB129" s="18">
        <v>0</v>
      </c>
    </row>
    <row r="130" spans="28:28" x14ac:dyDescent="0.35">
      <c r="AB130" s="18">
        <v>0</v>
      </c>
    </row>
    <row r="131" spans="28:28" x14ac:dyDescent="0.35">
      <c r="AB131" s="18">
        <v>0</v>
      </c>
    </row>
    <row r="132" spans="28:28" x14ac:dyDescent="0.35">
      <c r="AB132" s="18">
        <v>0</v>
      </c>
    </row>
    <row r="133" spans="28:28" x14ac:dyDescent="0.35">
      <c r="AB133" s="18">
        <v>0</v>
      </c>
    </row>
    <row r="134" spans="28:28" x14ac:dyDescent="0.35">
      <c r="AB134" s="18">
        <v>0</v>
      </c>
    </row>
    <row r="135" spans="28:28" x14ac:dyDescent="0.35">
      <c r="AB135" s="18">
        <v>0</v>
      </c>
    </row>
    <row r="136" spans="28:28" x14ac:dyDescent="0.35">
      <c r="AB136" s="18">
        <v>0</v>
      </c>
    </row>
    <row r="137" spans="28:28" x14ac:dyDescent="0.35">
      <c r="AB137" s="18">
        <v>0</v>
      </c>
    </row>
    <row r="138" spans="28:28" x14ac:dyDescent="0.35">
      <c r="AB138" s="18">
        <v>0</v>
      </c>
    </row>
    <row r="139" spans="28:28" x14ac:dyDescent="0.35">
      <c r="AB139" s="18">
        <v>0</v>
      </c>
    </row>
    <row r="140" spans="28:28" x14ac:dyDescent="0.35">
      <c r="AB140" s="18">
        <v>0</v>
      </c>
    </row>
    <row r="141" spans="28:28" x14ac:dyDescent="0.35">
      <c r="AB141" s="18">
        <v>0</v>
      </c>
    </row>
    <row r="142" spans="28:28" x14ac:dyDescent="0.35">
      <c r="AB142" s="18">
        <v>0</v>
      </c>
    </row>
    <row r="143" spans="28:28" x14ac:dyDescent="0.35">
      <c r="AB143" s="18">
        <v>0</v>
      </c>
    </row>
    <row r="144" spans="28:28" x14ac:dyDescent="0.35">
      <c r="AB144" s="18">
        <v>0</v>
      </c>
    </row>
    <row r="145" spans="28:28" x14ac:dyDescent="0.35">
      <c r="AB145" s="18">
        <v>0</v>
      </c>
    </row>
    <row r="146" spans="28:28" x14ac:dyDescent="0.35">
      <c r="AB146" s="18">
        <v>0</v>
      </c>
    </row>
    <row r="147" spans="28:28" x14ac:dyDescent="0.35">
      <c r="AB147" s="18">
        <v>0</v>
      </c>
    </row>
    <row r="148" spans="28:28" x14ac:dyDescent="0.35">
      <c r="AB148" s="18">
        <v>0</v>
      </c>
    </row>
    <row r="149" spans="28:28" x14ac:dyDescent="0.35">
      <c r="AB149" s="18">
        <v>0</v>
      </c>
    </row>
    <row r="150" spans="28:28" x14ac:dyDescent="0.35">
      <c r="AB150" s="18">
        <v>0</v>
      </c>
    </row>
    <row r="151" spans="28:28" x14ac:dyDescent="0.35">
      <c r="AB151" s="18">
        <v>0</v>
      </c>
    </row>
    <row r="152" spans="28:28" x14ac:dyDescent="0.35">
      <c r="AB152" s="18">
        <v>0</v>
      </c>
    </row>
    <row r="153" spans="28:28" x14ac:dyDescent="0.35">
      <c r="AB153" s="18">
        <v>0</v>
      </c>
    </row>
    <row r="154" spans="28:28" x14ac:dyDescent="0.35">
      <c r="AB154" s="18">
        <v>0</v>
      </c>
    </row>
    <row r="155" spans="28:28" x14ac:dyDescent="0.35">
      <c r="AB155" s="18">
        <v>0</v>
      </c>
    </row>
    <row r="156" spans="28:28" x14ac:dyDescent="0.35">
      <c r="AB156" s="18">
        <v>0</v>
      </c>
    </row>
    <row r="157" spans="28:28" x14ac:dyDescent="0.35">
      <c r="AB157" s="18">
        <v>0</v>
      </c>
    </row>
    <row r="158" spans="28:28" x14ac:dyDescent="0.35">
      <c r="AB158" s="18">
        <v>0</v>
      </c>
    </row>
    <row r="159" spans="28:28" x14ac:dyDescent="0.35">
      <c r="AB159" s="18">
        <v>0</v>
      </c>
    </row>
    <row r="160" spans="28:28" x14ac:dyDescent="0.35">
      <c r="AB160" s="18">
        <v>0</v>
      </c>
    </row>
    <row r="161" spans="28:28" x14ac:dyDescent="0.35">
      <c r="AB161" s="18">
        <v>0</v>
      </c>
    </row>
    <row r="162" spans="28:28" x14ac:dyDescent="0.35">
      <c r="AB162" s="18">
        <v>0</v>
      </c>
    </row>
    <row r="163" spans="28:28" x14ac:dyDescent="0.35">
      <c r="AB163" s="18">
        <v>0</v>
      </c>
    </row>
    <row r="164" spans="28:28" x14ac:dyDescent="0.35">
      <c r="AB164" s="18">
        <v>0</v>
      </c>
    </row>
    <row r="165" spans="28:28" x14ac:dyDescent="0.35">
      <c r="AB165" s="18">
        <v>0</v>
      </c>
    </row>
    <row r="166" spans="28:28" x14ac:dyDescent="0.35">
      <c r="AB166" s="18">
        <v>0</v>
      </c>
    </row>
    <row r="167" spans="28:28" x14ac:dyDescent="0.35">
      <c r="AB167" s="18">
        <v>0</v>
      </c>
    </row>
    <row r="168" spans="28:28" x14ac:dyDescent="0.35">
      <c r="AB168" s="18">
        <v>0</v>
      </c>
    </row>
    <row r="169" spans="28:28" x14ac:dyDescent="0.35">
      <c r="AB169" s="18">
        <v>0</v>
      </c>
    </row>
    <row r="170" spans="28:28" x14ac:dyDescent="0.35">
      <c r="AB170" s="18">
        <v>0</v>
      </c>
    </row>
    <row r="171" spans="28:28" x14ac:dyDescent="0.35">
      <c r="AB171" s="18">
        <v>0</v>
      </c>
    </row>
    <row r="172" spans="28:28" x14ac:dyDescent="0.35">
      <c r="AB172" s="18">
        <v>0</v>
      </c>
    </row>
    <row r="173" spans="28:28" x14ac:dyDescent="0.35">
      <c r="AB173" s="18">
        <v>0</v>
      </c>
    </row>
    <row r="174" spans="28:28" x14ac:dyDescent="0.35">
      <c r="AB174" s="18">
        <v>0</v>
      </c>
    </row>
    <row r="175" spans="28:28" x14ac:dyDescent="0.35">
      <c r="AB175" s="18">
        <v>0</v>
      </c>
    </row>
    <row r="176" spans="28:28" x14ac:dyDescent="0.35">
      <c r="AB176" s="18">
        <v>0</v>
      </c>
    </row>
    <row r="177" spans="28:28" x14ac:dyDescent="0.35">
      <c r="AB177" s="18">
        <v>0</v>
      </c>
    </row>
    <row r="178" spans="28:28" x14ac:dyDescent="0.35">
      <c r="AB178" s="18">
        <v>0</v>
      </c>
    </row>
    <row r="179" spans="28:28" x14ac:dyDescent="0.35">
      <c r="AB179" s="18">
        <v>0</v>
      </c>
    </row>
    <row r="180" spans="28:28" x14ac:dyDescent="0.35">
      <c r="AB180" s="18">
        <v>0</v>
      </c>
    </row>
    <row r="181" spans="28:28" x14ac:dyDescent="0.35">
      <c r="AB181" s="18">
        <v>0</v>
      </c>
    </row>
    <row r="182" spans="28:28" x14ac:dyDescent="0.35">
      <c r="AB182" s="18">
        <v>0</v>
      </c>
    </row>
    <row r="183" spans="28:28" x14ac:dyDescent="0.35">
      <c r="AB183" s="18">
        <v>0</v>
      </c>
    </row>
    <row r="184" spans="28:28" x14ac:dyDescent="0.35">
      <c r="AB184" s="18">
        <v>0</v>
      </c>
    </row>
    <row r="185" spans="28:28" x14ac:dyDescent="0.35">
      <c r="AB185" s="18">
        <v>0</v>
      </c>
    </row>
    <row r="186" spans="28:28" x14ac:dyDescent="0.35">
      <c r="AB186" s="18">
        <v>0</v>
      </c>
    </row>
    <row r="187" spans="28:28" x14ac:dyDescent="0.35">
      <c r="AB187" s="18">
        <v>0</v>
      </c>
    </row>
    <row r="188" spans="28:28" x14ac:dyDescent="0.35">
      <c r="AB188" s="18">
        <v>0</v>
      </c>
    </row>
    <row r="189" spans="28:28" x14ac:dyDescent="0.35">
      <c r="AB189" s="18">
        <v>0</v>
      </c>
    </row>
    <row r="190" spans="28:28" x14ac:dyDescent="0.35">
      <c r="AB190" s="18">
        <v>0</v>
      </c>
    </row>
    <row r="191" spans="28:28" x14ac:dyDescent="0.35">
      <c r="AB191" s="18">
        <v>0</v>
      </c>
    </row>
    <row r="192" spans="28:28" x14ac:dyDescent="0.35">
      <c r="AB192" s="18">
        <v>0</v>
      </c>
    </row>
    <row r="193" spans="28:28" x14ac:dyDescent="0.35">
      <c r="AB193" s="18">
        <v>0</v>
      </c>
    </row>
    <row r="194" spans="28:28" x14ac:dyDescent="0.35">
      <c r="AB194" s="18">
        <v>0</v>
      </c>
    </row>
    <row r="195" spans="28:28" x14ac:dyDescent="0.35">
      <c r="AB195" s="18">
        <v>0</v>
      </c>
    </row>
    <row r="196" spans="28:28" x14ac:dyDescent="0.35">
      <c r="AB196" s="18">
        <v>0</v>
      </c>
    </row>
    <row r="197" spans="28:28" x14ac:dyDescent="0.35">
      <c r="AB197" s="18">
        <v>0</v>
      </c>
    </row>
    <row r="198" spans="28:28" x14ac:dyDescent="0.35">
      <c r="AB198" s="18">
        <v>0</v>
      </c>
    </row>
    <row r="199" spans="28:28" x14ac:dyDescent="0.35">
      <c r="AB199" s="18">
        <v>0</v>
      </c>
    </row>
    <row r="200" spans="28:28" x14ac:dyDescent="0.35">
      <c r="AB200" s="18">
        <v>0</v>
      </c>
    </row>
    <row r="201" spans="28:28" x14ac:dyDescent="0.35">
      <c r="AB201" s="18">
        <v>0</v>
      </c>
    </row>
    <row r="202" spans="28:28" x14ac:dyDescent="0.35">
      <c r="AB202" s="18">
        <v>0</v>
      </c>
    </row>
    <row r="203" spans="28:28" x14ac:dyDescent="0.35">
      <c r="AB203" s="18">
        <v>0</v>
      </c>
    </row>
    <row r="204" spans="28:28" x14ac:dyDescent="0.35">
      <c r="AB204" s="18">
        <v>0</v>
      </c>
    </row>
    <row r="205" spans="28:28" x14ac:dyDescent="0.35">
      <c r="AB205" s="18">
        <v>0</v>
      </c>
    </row>
    <row r="206" spans="28:28" x14ac:dyDescent="0.35">
      <c r="AB206" s="18">
        <v>0</v>
      </c>
    </row>
    <row r="207" spans="28:28" x14ac:dyDescent="0.35">
      <c r="AB207" s="18">
        <v>0</v>
      </c>
    </row>
    <row r="208" spans="28:28" x14ac:dyDescent="0.35">
      <c r="AB208" s="18">
        <v>0</v>
      </c>
    </row>
    <row r="209" spans="28:28" x14ac:dyDescent="0.35">
      <c r="AB209" s="18">
        <v>0</v>
      </c>
    </row>
    <row r="210" spans="28:28" x14ac:dyDescent="0.35">
      <c r="AB210" s="18">
        <v>0</v>
      </c>
    </row>
    <row r="211" spans="28:28" x14ac:dyDescent="0.35">
      <c r="AB211" s="18">
        <v>0</v>
      </c>
    </row>
    <row r="212" spans="28:28" x14ac:dyDescent="0.35">
      <c r="AB212" s="18">
        <v>0</v>
      </c>
    </row>
    <row r="213" spans="28:28" x14ac:dyDescent="0.35">
      <c r="AB213" s="18">
        <v>0</v>
      </c>
    </row>
    <row r="214" spans="28:28" x14ac:dyDescent="0.35">
      <c r="AB214" s="18">
        <v>0</v>
      </c>
    </row>
    <row r="215" spans="28:28" x14ac:dyDescent="0.35">
      <c r="AB215" s="18">
        <v>0</v>
      </c>
    </row>
    <row r="216" spans="28:28" x14ac:dyDescent="0.35">
      <c r="AB216" s="18">
        <v>0</v>
      </c>
    </row>
    <row r="217" spans="28:28" x14ac:dyDescent="0.35">
      <c r="AB217" s="18">
        <v>0</v>
      </c>
    </row>
    <row r="218" spans="28:28" x14ac:dyDescent="0.35">
      <c r="AB218" s="18">
        <v>0</v>
      </c>
    </row>
    <row r="219" spans="28:28" x14ac:dyDescent="0.35">
      <c r="AB219" s="18">
        <v>0</v>
      </c>
    </row>
    <row r="220" spans="28:28" x14ac:dyDescent="0.35">
      <c r="AB220" s="18">
        <v>0</v>
      </c>
    </row>
    <row r="221" spans="28:28" x14ac:dyDescent="0.35">
      <c r="AB221" s="18">
        <v>0</v>
      </c>
    </row>
    <row r="222" spans="28:28" x14ac:dyDescent="0.35">
      <c r="AB222" s="18">
        <v>0</v>
      </c>
    </row>
    <row r="223" spans="28:28" x14ac:dyDescent="0.35">
      <c r="AB223" s="18">
        <v>0</v>
      </c>
    </row>
    <row r="224" spans="28:28" x14ac:dyDescent="0.35">
      <c r="AB224" s="18">
        <v>0</v>
      </c>
    </row>
    <row r="225" spans="28:28" x14ac:dyDescent="0.35">
      <c r="AB225" s="18">
        <v>0</v>
      </c>
    </row>
    <row r="226" spans="28:28" x14ac:dyDescent="0.35">
      <c r="AB226" s="18">
        <v>0</v>
      </c>
    </row>
    <row r="227" spans="28:28" x14ac:dyDescent="0.35">
      <c r="AB227" s="18">
        <v>0</v>
      </c>
    </row>
    <row r="228" spans="28:28" x14ac:dyDescent="0.35">
      <c r="AB228" s="18">
        <v>0</v>
      </c>
    </row>
    <row r="229" spans="28:28" x14ac:dyDescent="0.35">
      <c r="AB229" s="18">
        <v>0</v>
      </c>
    </row>
    <row r="230" spans="28:28" x14ac:dyDescent="0.35">
      <c r="AB230" s="18">
        <v>0</v>
      </c>
    </row>
    <row r="231" spans="28:28" x14ac:dyDescent="0.35">
      <c r="AB231" s="18">
        <v>0</v>
      </c>
    </row>
    <row r="232" spans="28:28" x14ac:dyDescent="0.35">
      <c r="AB232" s="18">
        <v>0</v>
      </c>
    </row>
    <row r="233" spans="28:28" x14ac:dyDescent="0.35">
      <c r="AB233" s="18">
        <v>0</v>
      </c>
    </row>
    <row r="234" spans="28:28" x14ac:dyDescent="0.35">
      <c r="AB234" s="18">
        <v>0</v>
      </c>
    </row>
    <row r="235" spans="28:28" x14ac:dyDescent="0.35">
      <c r="AB235" s="18">
        <v>0</v>
      </c>
    </row>
    <row r="236" spans="28:28" x14ac:dyDescent="0.35">
      <c r="AB236" s="18">
        <v>0</v>
      </c>
    </row>
    <row r="237" spans="28:28" x14ac:dyDescent="0.35">
      <c r="AB237" s="18">
        <v>0</v>
      </c>
    </row>
    <row r="238" spans="28:28" x14ac:dyDescent="0.35">
      <c r="AB238" s="18">
        <v>0</v>
      </c>
    </row>
    <row r="239" spans="28:28" x14ac:dyDescent="0.35">
      <c r="AB239" s="18">
        <v>0</v>
      </c>
    </row>
    <row r="240" spans="28:28" x14ac:dyDescent="0.35">
      <c r="AB240" s="18">
        <v>0</v>
      </c>
    </row>
    <row r="241" spans="28:28" x14ac:dyDescent="0.35">
      <c r="AB241" s="18">
        <v>0</v>
      </c>
    </row>
    <row r="242" spans="28:28" x14ac:dyDescent="0.35">
      <c r="AB242" s="18">
        <v>0</v>
      </c>
    </row>
    <row r="243" spans="28:28" x14ac:dyDescent="0.35">
      <c r="AB243" s="18">
        <v>0</v>
      </c>
    </row>
    <row r="244" spans="28:28" x14ac:dyDescent="0.35">
      <c r="AB244" s="18">
        <v>0</v>
      </c>
    </row>
    <row r="245" spans="28:28" x14ac:dyDescent="0.35">
      <c r="AB245" s="18">
        <v>0</v>
      </c>
    </row>
    <row r="246" spans="28:28" x14ac:dyDescent="0.35">
      <c r="AB246" s="18">
        <v>0</v>
      </c>
    </row>
    <row r="247" spans="28:28" x14ac:dyDescent="0.35">
      <c r="AB247" s="18">
        <v>0</v>
      </c>
    </row>
    <row r="248" spans="28:28" x14ac:dyDescent="0.35">
      <c r="AB248" s="18">
        <v>0</v>
      </c>
    </row>
    <row r="249" spans="28:28" x14ac:dyDescent="0.35">
      <c r="AB249" s="18">
        <v>0</v>
      </c>
    </row>
    <row r="250" spans="28:28" x14ac:dyDescent="0.35">
      <c r="AB250" s="18">
        <v>0</v>
      </c>
    </row>
    <row r="251" spans="28:28" x14ac:dyDescent="0.35">
      <c r="AB251" s="18">
        <v>0</v>
      </c>
    </row>
    <row r="252" spans="28:28" x14ac:dyDescent="0.35">
      <c r="AB252" s="18">
        <v>0</v>
      </c>
    </row>
    <row r="253" spans="28:28" x14ac:dyDescent="0.35">
      <c r="AB253" s="18">
        <v>0</v>
      </c>
    </row>
    <row r="254" spans="28:28" x14ac:dyDescent="0.35">
      <c r="AB254" s="18">
        <v>0</v>
      </c>
    </row>
    <row r="255" spans="28:28" x14ac:dyDescent="0.35">
      <c r="AB255" s="18">
        <v>0</v>
      </c>
    </row>
    <row r="256" spans="28:28" x14ac:dyDescent="0.35">
      <c r="AB256" s="18">
        <v>0</v>
      </c>
    </row>
    <row r="257" spans="28:28" x14ac:dyDescent="0.35">
      <c r="AB257" s="18">
        <v>0</v>
      </c>
    </row>
    <row r="258" spans="28:28" x14ac:dyDescent="0.35">
      <c r="AB258" s="18">
        <v>0</v>
      </c>
    </row>
    <row r="259" spans="28:28" x14ac:dyDescent="0.35">
      <c r="AB259" s="18">
        <v>0</v>
      </c>
    </row>
    <row r="260" spans="28:28" x14ac:dyDescent="0.35">
      <c r="AB260" s="18">
        <v>0</v>
      </c>
    </row>
    <row r="261" spans="28:28" x14ac:dyDescent="0.35">
      <c r="AB261" s="18">
        <v>0</v>
      </c>
    </row>
    <row r="262" spans="28:28" x14ac:dyDescent="0.35">
      <c r="AB262" s="18">
        <v>0</v>
      </c>
    </row>
    <row r="263" spans="28:28" x14ac:dyDescent="0.35">
      <c r="AB263" s="18">
        <v>0</v>
      </c>
    </row>
    <row r="264" spans="28:28" x14ac:dyDescent="0.35">
      <c r="AB264" s="18">
        <v>0</v>
      </c>
    </row>
    <row r="265" spans="28:28" x14ac:dyDescent="0.35">
      <c r="AB265" s="18">
        <v>0</v>
      </c>
    </row>
    <row r="266" spans="28:28" x14ac:dyDescent="0.35">
      <c r="AB266" s="18">
        <v>0</v>
      </c>
    </row>
    <row r="267" spans="28:28" x14ac:dyDescent="0.35">
      <c r="AB267" s="18">
        <v>0</v>
      </c>
    </row>
  </sheetData>
  <sortState xmlns:xlrd2="http://schemas.microsoft.com/office/spreadsheetml/2017/richdata2" ref="A4:P71">
    <sortCondition descending="1" ref="N4:N71"/>
  </sortState>
  <mergeCells count="75">
    <mergeCell ref="O3:P3"/>
    <mergeCell ref="Q3:S3"/>
    <mergeCell ref="F2:G2"/>
    <mergeCell ref="H2:I2"/>
    <mergeCell ref="J2:K2"/>
    <mergeCell ref="N2:P2"/>
    <mergeCell ref="Q2:S2"/>
    <mergeCell ref="Q15:S15"/>
    <mergeCell ref="Q4:S4"/>
    <mergeCell ref="Q5:S5"/>
    <mergeCell ref="Q6:S6"/>
    <mergeCell ref="Q7:S7"/>
    <mergeCell ref="Q8:S8"/>
    <mergeCell ref="Q9:S9"/>
    <mergeCell ref="Q10:S10"/>
    <mergeCell ref="Q11:S11"/>
    <mergeCell ref="Q12:S12"/>
    <mergeCell ref="Q13:S13"/>
    <mergeCell ref="Q14:S14"/>
    <mergeCell ref="Q27:S27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26:S26"/>
    <mergeCell ref="Q39:S39"/>
    <mergeCell ref="Q28:S28"/>
    <mergeCell ref="Q29:S29"/>
    <mergeCell ref="Q30:S30"/>
    <mergeCell ref="Q31:S31"/>
    <mergeCell ref="Q32:S32"/>
    <mergeCell ref="Q33:S33"/>
    <mergeCell ref="Q34:S34"/>
    <mergeCell ref="Q35:S35"/>
    <mergeCell ref="Q36:S36"/>
    <mergeCell ref="Q37:S37"/>
    <mergeCell ref="Q38:S38"/>
    <mergeCell ref="Q51:S51"/>
    <mergeCell ref="Q40:S40"/>
    <mergeCell ref="Q41:S41"/>
    <mergeCell ref="Q42:S42"/>
    <mergeCell ref="Q43:S43"/>
    <mergeCell ref="Q44:S44"/>
    <mergeCell ref="Q45:S45"/>
    <mergeCell ref="Q46:S46"/>
    <mergeCell ref="Q47:S47"/>
    <mergeCell ref="Q48:S48"/>
    <mergeCell ref="Q49:S49"/>
    <mergeCell ref="Q50:S50"/>
    <mergeCell ref="Q63:S63"/>
    <mergeCell ref="Q52:S52"/>
    <mergeCell ref="Q53:S53"/>
    <mergeCell ref="Q54:S54"/>
    <mergeCell ref="Q55:S55"/>
    <mergeCell ref="Q56:S56"/>
    <mergeCell ref="Q57:S57"/>
    <mergeCell ref="Q58:S58"/>
    <mergeCell ref="Q59:S59"/>
    <mergeCell ref="Q60:S60"/>
    <mergeCell ref="Q61:S61"/>
    <mergeCell ref="Q62:S62"/>
    <mergeCell ref="Q70:S70"/>
    <mergeCell ref="Q71:S71"/>
    <mergeCell ref="Q64:S64"/>
    <mergeCell ref="Q65:S65"/>
    <mergeCell ref="Q66:S66"/>
    <mergeCell ref="Q67:S67"/>
    <mergeCell ref="Q68:S68"/>
    <mergeCell ref="Q69:S69"/>
  </mergeCells>
  <conditionalFormatting sqref="J4:J71">
    <cfRule type="duplicateValues" dxfId="13" priority="2"/>
  </conditionalFormatting>
  <conditionalFormatting sqref="N4:N71">
    <cfRule type="duplicateValues" dxfId="12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4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81C63-1C21-47A3-8B6E-2A7DDB1A216B}">
  <sheetPr>
    <pageSetUpPr fitToPage="1"/>
  </sheetPr>
  <dimension ref="A1:AB267"/>
  <sheetViews>
    <sheetView topLeftCell="A2" zoomScaleNormal="100" workbookViewId="0">
      <selection activeCell="D3" sqref="D3"/>
    </sheetView>
  </sheetViews>
  <sheetFormatPr defaultRowHeight="14.5" x14ac:dyDescent="0.35"/>
  <cols>
    <col min="1" max="1" width="11.453125" customWidth="1"/>
    <col min="2" max="2" width="9.453125" customWidth="1"/>
    <col min="3" max="3" width="20.54296875" bestFit="1" customWidth="1"/>
    <col min="4" max="4" width="24" customWidth="1"/>
    <col min="5" max="5" width="16.54296875" customWidth="1"/>
    <col min="6" max="6" width="7.1796875" style="11" customWidth="1"/>
    <col min="7" max="7" width="6.54296875" style="6" bestFit="1" customWidth="1"/>
    <col min="8" max="8" width="7.1796875" style="11" customWidth="1"/>
    <col min="9" max="9" width="7.1796875" style="11" bestFit="1" customWidth="1"/>
    <col min="10" max="10" width="7.1796875" style="11" customWidth="1"/>
    <col min="11" max="11" width="6.81640625" style="11" bestFit="1" customWidth="1"/>
    <col min="12" max="12" width="7.1796875" style="11" customWidth="1"/>
    <col min="13" max="13" width="6.54296875" style="18" hidden="1" customWidth="1"/>
    <col min="14" max="14" width="7.54296875" style="11" bestFit="1" customWidth="1"/>
    <col min="15" max="15" width="5.453125" style="11" bestFit="1" customWidth="1"/>
    <col min="16" max="16" width="5.54296875" style="11" bestFit="1" customWidth="1"/>
    <col min="17" max="17" width="7" style="11" bestFit="1" customWidth="1"/>
    <col min="18" max="18" width="11.453125" style="18" hidden="1" customWidth="1"/>
    <col min="19" max="19" width="5.54296875" style="11" customWidth="1"/>
    <col min="20" max="20" width="5.453125" style="11" bestFit="1" customWidth="1"/>
    <col min="21" max="21" width="5.54296875" style="11" bestFit="1" customWidth="1"/>
    <col min="22" max="22" width="6.81640625" style="11" bestFit="1" customWidth="1"/>
    <col min="23" max="23" width="10.54296875" style="18" hidden="1" customWidth="1"/>
    <col min="24" max="25" width="5.453125" style="11" bestFit="1" customWidth="1"/>
    <col min="26" max="26" width="5.54296875" style="11" bestFit="1" customWidth="1"/>
    <col min="27" max="27" width="6.81640625" style="11" bestFit="1" customWidth="1"/>
    <col min="28" max="28" width="12" style="18" hidden="1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idden="1" x14ac:dyDescent="0.35">
      <c r="F1" s="18">
        <v>7</v>
      </c>
      <c r="G1" s="20">
        <v>8</v>
      </c>
      <c r="H1" s="18">
        <v>9</v>
      </c>
      <c r="I1" s="20">
        <v>10</v>
      </c>
      <c r="J1" s="18">
        <v>11</v>
      </c>
      <c r="K1" s="20">
        <v>12</v>
      </c>
      <c r="L1" s="18">
        <v>13</v>
      </c>
      <c r="M1" s="20">
        <v>14</v>
      </c>
      <c r="N1" s="18">
        <v>15</v>
      </c>
      <c r="O1" s="20">
        <v>16</v>
      </c>
      <c r="P1" s="18">
        <v>17</v>
      </c>
      <c r="Q1" s="20">
        <v>18</v>
      </c>
      <c r="R1" s="18">
        <v>19</v>
      </c>
      <c r="S1" s="20">
        <v>20</v>
      </c>
      <c r="T1" s="18">
        <v>21</v>
      </c>
      <c r="U1" s="20">
        <v>22</v>
      </c>
      <c r="V1" s="18">
        <v>23</v>
      </c>
      <c r="W1" s="20">
        <v>24</v>
      </c>
      <c r="X1" s="18">
        <v>25</v>
      </c>
      <c r="Y1" s="20">
        <v>26</v>
      </c>
      <c r="Z1" s="18">
        <v>27</v>
      </c>
      <c r="AA1" s="20">
        <v>28</v>
      </c>
    </row>
    <row r="2" spans="1:28" ht="36.65" customHeight="1" x14ac:dyDescent="0.55000000000000004">
      <c r="B2" s="3"/>
      <c r="C2" s="4" t="s">
        <v>22</v>
      </c>
      <c r="D2" s="19" t="s">
        <v>25</v>
      </c>
      <c r="F2" s="59" t="s">
        <v>15</v>
      </c>
      <c r="G2" s="60"/>
      <c r="H2" s="59" t="s">
        <v>16</v>
      </c>
      <c r="I2" s="60"/>
      <c r="J2" s="61" t="s">
        <v>17</v>
      </c>
      <c r="K2" s="62"/>
      <c r="N2" s="63" t="s">
        <v>19</v>
      </c>
      <c r="O2" s="64"/>
      <c r="P2" s="64"/>
      <c r="Q2" s="65" t="s">
        <v>21</v>
      </c>
      <c r="R2" s="66"/>
      <c r="S2" s="58"/>
      <c r="U2" s="12"/>
      <c r="V2" s="12"/>
      <c r="W2"/>
      <c r="X2" s="12"/>
      <c r="Y2" s="12"/>
      <c r="Z2" s="12"/>
      <c r="AA2" s="12"/>
      <c r="AB2">
        <v>61</v>
      </c>
    </row>
    <row r="3" spans="1:28" ht="29" x14ac:dyDescent="0.35">
      <c r="A3" s="7" t="s">
        <v>7</v>
      </c>
      <c r="B3" t="s">
        <v>0</v>
      </c>
      <c r="C3" t="s">
        <v>1</v>
      </c>
      <c r="D3" s="8" t="s">
        <v>8</v>
      </c>
      <c r="E3" t="s">
        <v>2</v>
      </c>
      <c r="F3" s="9" t="s">
        <v>18</v>
      </c>
      <c r="G3" s="20" t="s">
        <v>10</v>
      </c>
      <c r="H3" s="9" t="s">
        <v>18</v>
      </c>
      <c r="I3" s="20" t="s">
        <v>10</v>
      </c>
      <c r="J3" s="23" t="s">
        <v>18</v>
      </c>
      <c r="K3" s="24" t="s">
        <v>10</v>
      </c>
      <c r="N3" s="30" t="s">
        <v>20</v>
      </c>
      <c r="O3" s="55" t="s">
        <v>10</v>
      </c>
      <c r="P3" s="56"/>
      <c r="Q3" s="57"/>
      <c r="R3" s="58"/>
      <c r="S3" s="58"/>
      <c r="T3" s="12"/>
      <c r="U3" s="12"/>
      <c r="V3" s="12"/>
      <c r="W3"/>
      <c r="X3" s="12"/>
      <c r="Y3" s="12"/>
      <c r="Z3" s="12"/>
      <c r="AA3" s="12"/>
      <c r="AB3">
        <v>39</v>
      </c>
    </row>
    <row r="4" spans="1:28" x14ac:dyDescent="0.35">
      <c r="A4" s="32">
        <v>429</v>
      </c>
      <c r="B4" t="e">
        <f>VLOOKUP(A4,'[2]Alle namen'!$C:$G,5,FALSE)</f>
        <v>#N/A</v>
      </c>
      <c r="C4" t="e">
        <f>VLOOKUP(A4,'[2]Alle namen'!$C:$G,2,FALSE)</f>
        <v>#N/A</v>
      </c>
      <c r="D4" t="e">
        <f>VLOOKUP(A4,'[2]Alle namen'!$C:$G,4,FALSE)</f>
        <v>#N/A</v>
      </c>
      <c r="E4" t="e">
        <f>VLOOKUP(A4,'[2]Alle namen'!$C:$G,3,FALSE)</f>
        <v>#N/A</v>
      </c>
      <c r="F4" s="5" t="e">
        <f>VLOOKUP($A4,#REF!,7,FALSE)</f>
        <v>#REF!</v>
      </c>
      <c r="G4" s="28" t="e">
        <f>VLOOKUP($A4,#REF!,8,FALSE)</f>
        <v>#REF!</v>
      </c>
      <c r="H4" s="12" t="e">
        <f>VLOOKUP($A4,#REF!,7,FALSE)</f>
        <v>#REF!</v>
      </c>
      <c r="I4" s="21" t="e">
        <f>VLOOKUP($A4,#REF!,8,FALSE)</f>
        <v>#REF!</v>
      </c>
      <c r="J4" s="25" t="e">
        <f>VLOOKUP($A4,'[2]Uitslag Juni'!$F:$AH,F$1,FALSE)</f>
        <v>#N/A</v>
      </c>
      <c r="K4" s="27" t="e">
        <f>VLOOKUP($A4,'[2]Uitslag Juni'!$F:$AH,G$1,FALSE)</f>
        <v>#N/A</v>
      </c>
      <c r="N4" s="31" t="e">
        <f t="shared" ref="N4:N40" si="0">F4+H4+J4</f>
        <v>#REF!</v>
      </c>
      <c r="O4" s="31"/>
      <c r="P4" s="31"/>
      <c r="Q4" s="53" t="e">
        <f>VLOOKUP(A4,'[2]Alle namen'!$C:$G,7,FALSE)</f>
        <v>#N/A</v>
      </c>
      <c r="R4" s="54"/>
      <c r="S4" s="54"/>
      <c r="T4" s="12"/>
      <c r="U4" s="12"/>
      <c r="V4" s="12"/>
      <c r="W4"/>
      <c r="X4" s="12"/>
      <c r="Y4" s="12"/>
      <c r="Z4" s="12"/>
      <c r="AA4" s="12"/>
      <c r="AB4">
        <v>46</v>
      </c>
    </row>
    <row r="5" spans="1:28" x14ac:dyDescent="0.35">
      <c r="A5" s="32">
        <v>544</v>
      </c>
      <c r="B5" t="e">
        <f>VLOOKUP(A5,'[2]Alle namen'!$C:$G,5,FALSE)</f>
        <v>#N/A</v>
      </c>
      <c r="C5" t="e">
        <f>VLOOKUP(A5,'[2]Alle namen'!$C:$G,2,FALSE)</f>
        <v>#N/A</v>
      </c>
      <c r="D5" t="e">
        <f>VLOOKUP(A5,'[2]Alle namen'!$C:$G,4,FALSE)</f>
        <v>#N/A</v>
      </c>
      <c r="E5" t="e">
        <f>VLOOKUP(A5,'[2]Alle namen'!$C:$G,3,FALSE)</f>
        <v>#N/A</v>
      </c>
      <c r="F5" s="5" t="e">
        <f>VLOOKUP($A5,#REF!,7,FALSE)</f>
        <v>#REF!</v>
      </c>
      <c r="G5" s="28" t="e">
        <f>VLOOKUP($A5,#REF!,8,FALSE)</f>
        <v>#REF!</v>
      </c>
      <c r="H5" s="12" t="e">
        <f>VLOOKUP($A5,#REF!,7,FALSE)</f>
        <v>#REF!</v>
      </c>
      <c r="I5" s="21" t="e">
        <f>VLOOKUP($A5,#REF!,8,FALSE)</f>
        <v>#REF!</v>
      </c>
      <c r="J5" s="25" t="e">
        <f>VLOOKUP($A5,'[2]Uitslag Juni'!$F:$AH,F$1,FALSE)</f>
        <v>#N/A</v>
      </c>
      <c r="K5" s="27" t="e">
        <f>VLOOKUP($A5,'[2]Uitslag Juni'!$F:$AH,G$1,FALSE)</f>
        <v>#N/A</v>
      </c>
      <c r="N5" s="31" t="e">
        <f t="shared" si="0"/>
        <v>#REF!</v>
      </c>
      <c r="O5" s="31"/>
      <c r="P5" s="31"/>
      <c r="Q5" s="53" t="e">
        <f>VLOOKUP(A5,'[2]Alle namen'!$C:$G,7,FALSE)</f>
        <v>#N/A</v>
      </c>
      <c r="R5" s="54"/>
      <c r="S5" s="54"/>
      <c r="T5" s="12"/>
      <c r="U5" s="12"/>
      <c r="V5" s="12"/>
      <c r="W5"/>
      <c r="X5" s="12"/>
      <c r="Y5" s="12"/>
      <c r="Z5" s="12"/>
      <c r="AA5" s="12"/>
      <c r="AB5">
        <v>48</v>
      </c>
    </row>
    <row r="6" spans="1:28" x14ac:dyDescent="0.35">
      <c r="A6" s="32">
        <v>430</v>
      </c>
      <c r="B6" t="e">
        <f>VLOOKUP(A6,'[2]Alle namen'!$C:$G,5,FALSE)</f>
        <v>#N/A</v>
      </c>
      <c r="C6" t="e">
        <f>VLOOKUP(A6,'[2]Alle namen'!$C:$G,2,FALSE)</f>
        <v>#N/A</v>
      </c>
      <c r="D6" t="e">
        <f>VLOOKUP(A6,'[2]Alle namen'!$C:$G,4,FALSE)</f>
        <v>#N/A</v>
      </c>
      <c r="E6" t="e">
        <f>VLOOKUP(A6,'[2]Alle namen'!$C:$G,3,FALSE)</f>
        <v>#N/A</v>
      </c>
      <c r="F6" s="5" t="e">
        <f>VLOOKUP($A6,#REF!,7,FALSE)</f>
        <v>#REF!</v>
      </c>
      <c r="G6" s="28" t="e">
        <f>VLOOKUP($A6,#REF!,8,FALSE)</f>
        <v>#REF!</v>
      </c>
      <c r="H6" s="12" t="e">
        <f>VLOOKUP($A6,#REF!,7,FALSE)</f>
        <v>#REF!</v>
      </c>
      <c r="I6" s="21" t="e">
        <f>VLOOKUP($A6,#REF!,8,FALSE)</f>
        <v>#REF!</v>
      </c>
      <c r="J6" s="25" t="e">
        <f>VLOOKUP($A6,'[2]Uitslag Juni'!$F:$AH,F$1,FALSE)</f>
        <v>#N/A</v>
      </c>
      <c r="K6" s="27" t="e">
        <f>VLOOKUP($A6,'[2]Uitslag Juni'!$F:$AH,G$1,FALSE)</f>
        <v>#N/A</v>
      </c>
      <c r="N6" s="31" t="e">
        <f t="shared" si="0"/>
        <v>#REF!</v>
      </c>
      <c r="O6" s="31"/>
      <c r="P6" s="31"/>
      <c r="Q6" s="53" t="e">
        <f>VLOOKUP(A6,'[2]Alle namen'!$C:$G,7,FALSE)</f>
        <v>#N/A</v>
      </c>
      <c r="R6" s="54"/>
      <c r="S6" s="54"/>
      <c r="T6" s="12"/>
      <c r="U6" s="12"/>
      <c r="V6" s="12"/>
      <c r="W6"/>
      <c r="X6" s="12"/>
      <c r="Y6" s="12"/>
      <c r="Z6" s="12"/>
      <c r="AA6" s="12"/>
      <c r="AB6"/>
    </row>
    <row r="7" spans="1:28" x14ac:dyDescent="0.35">
      <c r="A7" s="32">
        <v>435</v>
      </c>
      <c r="B7" t="e">
        <f>VLOOKUP(A7,'[2]Alle namen'!$C:$G,5,FALSE)</f>
        <v>#N/A</v>
      </c>
      <c r="C7" t="e">
        <f>VLOOKUP(A7,'[2]Alle namen'!$C:$G,2,FALSE)</f>
        <v>#N/A</v>
      </c>
      <c r="D7" t="e">
        <f>VLOOKUP(A7,'[2]Alle namen'!$C:$G,4,FALSE)</f>
        <v>#N/A</v>
      </c>
      <c r="E7" t="e">
        <f>VLOOKUP(A7,'[2]Alle namen'!$C:$G,3,FALSE)</f>
        <v>#N/A</v>
      </c>
      <c r="F7" s="5" t="e">
        <f>VLOOKUP($A7,#REF!,7,FALSE)</f>
        <v>#REF!</v>
      </c>
      <c r="G7" s="28" t="e">
        <f>VLOOKUP($A7,#REF!,8,FALSE)</f>
        <v>#REF!</v>
      </c>
      <c r="H7" s="12" t="e">
        <f>VLOOKUP($A7,#REF!,7,FALSE)</f>
        <v>#REF!</v>
      </c>
      <c r="I7" s="21" t="e">
        <f>VLOOKUP($A7,#REF!,8,FALSE)</f>
        <v>#REF!</v>
      </c>
      <c r="J7" s="25" t="e">
        <f>VLOOKUP($A7,'[2]Uitslag Juni'!$F:$AH,F$1,FALSE)</f>
        <v>#N/A</v>
      </c>
      <c r="K7" s="27" t="e">
        <f>VLOOKUP($A7,'[2]Uitslag Juni'!$F:$AH,G$1,FALSE)</f>
        <v>#N/A</v>
      </c>
      <c r="N7" s="31" t="e">
        <f t="shared" si="0"/>
        <v>#REF!</v>
      </c>
      <c r="O7" s="31"/>
      <c r="P7" s="31"/>
      <c r="Q7" s="53" t="e">
        <f>VLOOKUP(A7,'[2]Alle namen'!$C:$G,7,FALSE)</f>
        <v>#N/A</v>
      </c>
      <c r="R7" s="54"/>
      <c r="S7" s="54"/>
      <c r="T7" s="12"/>
      <c r="U7" s="12"/>
      <c r="V7" s="12"/>
      <c r="W7"/>
      <c r="X7" s="12"/>
      <c r="Y7" s="12"/>
      <c r="Z7" s="12"/>
      <c r="AA7" s="12"/>
      <c r="AB7">
        <v>0</v>
      </c>
    </row>
    <row r="8" spans="1:28" x14ac:dyDescent="0.35">
      <c r="A8" s="32">
        <v>427</v>
      </c>
      <c r="B8" t="e">
        <f>VLOOKUP(A8,'[2]Alle namen'!$C:$G,5,FALSE)</f>
        <v>#N/A</v>
      </c>
      <c r="C8" t="e">
        <f>VLOOKUP(A8,'[2]Alle namen'!$C:$G,2,FALSE)</f>
        <v>#N/A</v>
      </c>
      <c r="D8" t="e">
        <f>VLOOKUP(A8,'[2]Alle namen'!$C:$G,4,FALSE)</f>
        <v>#N/A</v>
      </c>
      <c r="E8" t="e">
        <f>VLOOKUP(A8,'[2]Alle namen'!$C:$G,3,FALSE)</f>
        <v>#N/A</v>
      </c>
      <c r="F8" s="5" t="e">
        <f>VLOOKUP($A8,#REF!,7,FALSE)</f>
        <v>#REF!</v>
      </c>
      <c r="G8" s="28" t="e">
        <f>VLOOKUP($A8,#REF!,8,FALSE)</f>
        <v>#REF!</v>
      </c>
      <c r="H8" s="12" t="e">
        <f>VLOOKUP($A8,#REF!,7,FALSE)</f>
        <v>#REF!</v>
      </c>
      <c r="I8" s="21" t="e">
        <f>VLOOKUP($A8,#REF!,8,FALSE)</f>
        <v>#REF!</v>
      </c>
      <c r="J8" s="25" t="e">
        <f>VLOOKUP($A8,'[2]Uitslag Juni'!$F:$AH,F$1,FALSE)</f>
        <v>#N/A</v>
      </c>
      <c r="K8" s="27" t="e">
        <f>VLOOKUP($A8,'[2]Uitslag Juni'!$F:$AH,G$1,FALSE)</f>
        <v>#N/A</v>
      </c>
      <c r="N8" s="31" t="e">
        <f t="shared" si="0"/>
        <v>#REF!</v>
      </c>
      <c r="O8" s="31"/>
      <c r="P8" s="31"/>
      <c r="Q8" s="53" t="e">
        <f>VLOOKUP(A8,'[2]Alle namen'!$C:$G,7,FALSE)</f>
        <v>#N/A</v>
      </c>
      <c r="R8" s="54"/>
      <c r="S8" s="54"/>
      <c r="T8" s="12"/>
      <c r="U8" s="12"/>
      <c r="V8" s="12"/>
      <c r="W8"/>
      <c r="X8" s="12"/>
      <c r="Y8" s="12"/>
      <c r="Z8" s="12"/>
      <c r="AA8" s="12"/>
      <c r="AB8">
        <v>0</v>
      </c>
    </row>
    <row r="9" spans="1:28" x14ac:dyDescent="0.35">
      <c r="A9" s="32">
        <v>539</v>
      </c>
      <c r="B9" t="e">
        <f>VLOOKUP(A9,'[2]Alle namen'!$C:$G,5,FALSE)</f>
        <v>#N/A</v>
      </c>
      <c r="C9" t="e">
        <f>VLOOKUP(A9,'[2]Alle namen'!$C:$G,2,FALSE)</f>
        <v>#N/A</v>
      </c>
      <c r="D9" t="e">
        <f>VLOOKUP(A9,'[2]Alle namen'!$C:$G,4,FALSE)</f>
        <v>#N/A</v>
      </c>
      <c r="E9" t="e">
        <f>VLOOKUP(A9,'[2]Alle namen'!$C:$G,3,FALSE)</f>
        <v>#N/A</v>
      </c>
      <c r="F9" s="5" t="e">
        <f>VLOOKUP($A9,#REF!,7,FALSE)</f>
        <v>#REF!</v>
      </c>
      <c r="G9" s="28" t="e">
        <f>VLOOKUP($A9,#REF!,8,FALSE)</f>
        <v>#REF!</v>
      </c>
      <c r="H9" s="12" t="e">
        <f>VLOOKUP($A9,#REF!,7,FALSE)</f>
        <v>#REF!</v>
      </c>
      <c r="I9" s="21" t="e">
        <f>VLOOKUP($A9,#REF!,8,FALSE)</f>
        <v>#REF!</v>
      </c>
      <c r="J9" s="25" t="e">
        <f>VLOOKUP($A9,'[2]Uitslag Juni'!$F:$AH,F$1,FALSE)</f>
        <v>#N/A</v>
      </c>
      <c r="K9" s="27" t="e">
        <f>VLOOKUP($A9,'[2]Uitslag Juni'!$F:$AH,G$1,FALSE)</f>
        <v>#N/A</v>
      </c>
      <c r="N9" s="31" t="e">
        <f t="shared" si="0"/>
        <v>#REF!</v>
      </c>
      <c r="O9" s="31"/>
      <c r="P9" s="31"/>
      <c r="Q9" s="53" t="e">
        <f>VLOOKUP(A9,'[2]Alle namen'!$C:$G,7,FALSE)</f>
        <v>#N/A</v>
      </c>
      <c r="R9" s="54"/>
      <c r="S9" s="54"/>
      <c r="T9" s="12"/>
      <c r="U9" s="12"/>
      <c r="V9" s="12"/>
      <c r="W9"/>
      <c r="X9" s="12"/>
      <c r="Y9" s="12"/>
      <c r="Z9" s="12"/>
      <c r="AA9" s="12"/>
      <c r="AB9">
        <v>0</v>
      </c>
    </row>
    <row r="10" spans="1:28" x14ac:dyDescent="0.35">
      <c r="A10" s="32">
        <v>541</v>
      </c>
      <c r="B10" t="e">
        <f>VLOOKUP(A10,'[2]Alle namen'!$C:$G,5,FALSE)</f>
        <v>#N/A</v>
      </c>
      <c r="C10" t="e">
        <f>VLOOKUP(A10,'[2]Alle namen'!$C:$G,2,FALSE)</f>
        <v>#N/A</v>
      </c>
      <c r="D10" t="e">
        <f>VLOOKUP(A10,'[2]Alle namen'!$C:$G,4,FALSE)</f>
        <v>#N/A</v>
      </c>
      <c r="E10" t="e">
        <f>VLOOKUP(A10,'[2]Alle namen'!$C:$G,3,FALSE)</f>
        <v>#N/A</v>
      </c>
      <c r="F10" s="5" t="e">
        <f>VLOOKUP($A10,#REF!,7,FALSE)</f>
        <v>#REF!</v>
      </c>
      <c r="G10" s="28" t="e">
        <f>VLOOKUP($A10,#REF!,8,FALSE)</f>
        <v>#REF!</v>
      </c>
      <c r="H10" s="12" t="e">
        <f>VLOOKUP($A10,#REF!,7,FALSE)</f>
        <v>#REF!</v>
      </c>
      <c r="I10" s="21" t="e">
        <f>VLOOKUP($A10,#REF!,8,FALSE)</f>
        <v>#REF!</v>
      </c>
      <c r="J10" s="25" t="e">
        <f>VLOOKUP($A10,'[2]Uitslag Juni'!$F:$AH,F$1,FALSE)</f>
        <v>#N/A</v>
      </c>
      <c r="K10" s="27" t="e">
        <f>VLOOKUP($A10,'[2]Uitslag Juni'!$F:$AH,G$1,FALSE)</f>
        <v>#N/A</v>
      </c>
      <c r="N10" s="31" t="e">
        <f t="shared" si="0"/>
        <v>#REF!</v>
      </c>
      <c r="O10" s="31"/>
      <c r="P10" s="31"/>
      <c r="Q10" s="53" t="e">
        <f>VLOOKUP(A10,'[2]Alle namen'!$C:$G,7,FALSE)</f>
        <v>#N/A</v>
      </c>
      <c r="R10" s="54"/>
      <c r="S10" s="54"/>
      <c r="T10" s="12"/>
      <c r="U10" s="12"/>
      <c r="V10" s="12"/>
      <c r="W10"/>
      <c r="X10" s="12"/>
      <c r="Y10" s="12"/>
      <c r="Z10" s="12"/>
      <c r="AA10" s="12"/>
      <c r="AB10">
        <v>0</v>
      </c>
    </row>
    <row r="11" spans="1:28" x14ac:dyDescent="0.35">
      <c r="A11" s="32">
        <v>419</v>
      </c>
      <c r="B11" t="e">
        <f>VLOOKUP(A11,'[2]Alle namen'!$C:$G,5,FALSE)</f>
        <v>#N/A</v>
      </c>
      <c r="C11" t="e">
        <f>VLOOKUP(A11,'[2]Alle namen'!$C:$G,2,FALSE)</f>
        <v>#N/A</v>
      </c>
      <c r="D11" t="e">
        <f>VLOOKUP(A11,'[2]Alle namen'!$C:$G,4,FALSE)</f>
        <v>#N/A</v>
      </c>
      <c r="E11" t="e">
        <f>VLOOKUP(A11,'[2]Alle namen'!$C:$G,3,FALSE)</f>
        <v>#N/A</v>
      </c>
      <c r="F11" s="5" t="e">
        <f>VLOOKUP($A11,#REF!,7,FALSE)</f>
        <v>#REF!</v>
      </c>
      <c r="G11" s="28" t="e">
        <f>VLOOKUP($A11,#REF!,8,FALSE)</f>
        <v>#REF!</v>
      </c>
      <c r="H11" s="12" t="e">
        <f>VLOOKUP($A11,#REF!,7,FALSE)</f>
        <v>#REF!</v>
      </c>
      <c r="I11" s="21" t="e">
        <f>VLOOKUP($A11,#REF!,8,FALSE)</f>
        <v>#REF!</v>
      </c>
      <c r="J11" s="25">
        <f>VLOOKUP($A11,'[2]Uitslag Juni'!$F:$AH,F$1,FALSE)</f>
        <v>0</v>
      </c>
      <c r="K11" s="27">
        <f>VLOOKUP($A11,'[2]Uitslag Juni'!$F:$AH,G$1,FALSE)</f>
        <v>99</v>
      </c>
      <c r="N11" s="31" t="e">
        <f t="shared" si="0"/>
        <v>#REF!</v>
      </c>
      <c r="O11" s="31"/>
      <c r="P11" s="31"/>
      <c r="Q11" s="53" t="e">
        <f>VLOOKUP(A11,'[2]Alle namen'!$C:$G,7,FALSE)</f>
        <v>#N/A</v>
      </c>
      <c r="R11" s="54"/>
      <c r="S11" s="54"/>
      <c r="T11" s="12"/>
      <c r="U11" s="12"/>
      <c r="V11" s="12"/>
      <c r="W11"/>
      <c r="X11" s="12"/>
      <c r="Y11" s="12"/>
      <c r="Z11" s="12"/>
      <c r="AA11" s="12"/>
      <c r="AB11">
        <v>0</v>
      </c>
    </row>
    <row r="12" spans="1:28" x14ac:dyDescent="0.35">
      <c r="A12" s="32">
        <v>433</v>
      </c>
      <c r="B12" t="e">
        <f>VLOOKUP(A12,'[2]Alle namen'!$C:$G,5,FALSE)</f>
        <v>#N/A</v>
      </c>
      <c r="C12" t="e">
        <f>VLOOKUP(A12,'[2]Alle namen'!$C:$G,2,FALSE)</f>
        <v>#N/A</v>
      </c>
      <c r="D12" t="e">
        <f>VLOOKUP(A12,'[2]Alle namen'!$C:$G,4,FALSE)</f>
        <v>#N/A</v>
      </c>
      <c r="E12" t="e">
        <f>VLOOKUP(A12,'[2]Alle namen'!$C:$G,3,FALSE)</f>
        <v>#N/A</v>
      </c>
      <c r="F12" s="5" t="e">
        <f>VLOOKUP($A12,#REF!,7,FALSE)</f>
        <v>#REF!</v>
      </c>
      <c r="G12" s="28" t="e">
        <f>VLOOKUP($A12,#REF!,8,FALSE)</f>
        <v>#REF!</v>
      </c>
      <c r="H12" s="12" t="e">
        <f>VLOOKUP($A12,#REF!,7,FALSE)</f>
        <v>#REF!</v>
      </c>
      <c r="I12" s="21" t="e">
        <f>VLOOKUP($A12,#REF!,8,FALSE)</f>
        <v>#REF!</v>
      </c>
      <c r="J12" s="25" t="e">
        <f>VLOOKUP($A12,'[2]Uitslag Juni'!$F:$AH,F$1,FALSE)</f>
        <v>#N/A</v>
      </c>
      <c r="K12" s="27" t="e">
        <f>VLOOKUP($A12,'[2]Uitslag Juni'!$F:$AH,G$1,FALSE)</f>
        <v>#N/A</v>
      </c>
      <c r="N12" s="31" t="e">
        <f t="shared" si="0"/>
        <v>#REF!</v>
      </c>
      <c r="O12" s="31"/>
      <c r="P12" s="31"/>
      <c r="Q12" s="53" t="e">
        <f>VLOOKUP(A12,'[2]Alle namen'!$C:$G,7,FALSE)</f>
        <v>#N/A</v>
      </c>
      <c r="R12" s="54"/>
      <c r="S12" s="54"/>
      <c r="T12" s="12"/>
      <c r="U12" s="12"/>
      <c r="V12" s="12"/>
      <c r="W12"/>
      <c r="X12" s="12"/>
      <c r="Y12" s="12"/>
      <c r="Z12" s="12"/>
      <c r="AA12" s="12"/>
      <c r="AB12">
        <v>0</v>
      </c>
    </row>
    <row r="13" spans="1:28" x14ac:dyDescent="0.35">
      <c r="A13" s="32">
        <v>510</v>
      </c>
      <c r="B13" t="e">
        <f>VLOOKUP(A13,'[2]Alle namen'!$C:$G,5,FALSE)</f>
        <v>#N/A</v>
      </c>
      <c r="C13" t="e">
        <f>VLOOKUP(A13,'[2]Alle namen'!$C:$G,2,FALSE)</f>
        <v>#N/A</v>
      </c>
      <c r="D13" t="e">
        <f>VLOOKUP(A13,'[2]Alle namen'!$C:$G,4,FALSE)</f>
        <v>#N/A</v>
      </c>
      <c r="E13" t="e">
        <f>VLOOKUP(A13,'[2]Alle namen'!$C:$G,3,FALSE)</f>
        <v>#N/A</v>
      </c>
      <c r="F13" s="5" t="e">
        <f>VLOOKUP($A13,#REF!,7,FALSE)</f>
        <v>#REF!</v>
      </c>
      <c r="G13" s="28" t="e">
        <f>VLOOKUP($A13,#REF!,8,FALSE)</f>
        <v>#REF!</v>
      </c>
      <c r="H13" s="12" t="e">
        <f>VLOOKUP($A13,#REF!,7,FALSE)</f>
        <v>#REF!</v>
      </c>
      <c r="I13" s="21" t="e">
        <f>VLOOKUP($A13,#REF!,8,FALSE)</f>
        <v>#REF!</v>
      </c>
      <c r="J13" s="25">
        <f>VLOOKUP($A13,'[2]Uitslag Juni'!$F:$AH,F$1,FALSE)</f>
        <v>50.75</v>
      </c>
      <c r="K13" s="27">
        <f>VLOOKUP($A13,'[2]Uitslag Juni'!$F:$AH,G$1,FALSE)</f>
        <v>4</v>
      </c>
      <c r="N13" s="31" t="e">
        <f t="shared" si="0"/>
        <v>#REF!</v>
      </c>
      <c r="O13" s="31"/>
      <c r="P13" s="31"/>
      <c r="Q13" s="53" t="e">
        <f>VLOOKUP(A13,'[2]Alle namen'!$C:$G,7,FALSE)</f>
        <v>#N/A</v>
      </c>
      <c r="R13" s="54"/>
      <c r="S13" s="54"/>
      <c r="T13" s="12"/>
      <c r="U13" s="12"/>
      <c r="V13" s="12"/>
      <c r="W13"/>
      <c r="X13" s="12"/>
      <c r="Y13" s="12"/>
      <c r="Z13" s="12"/>
      <c r="AA13" s="12"/>
      <c r="AB13">
        <v>0</v>
      </c>
    </row>
    <row r="14" spans="1:28" x14ac:dyDescent="0.35">
      <c r="A14" s="32">
        <v>432</v>
      </c>
      <c r="B14" t="e">
        <f>VLOOKUP(A14,'[2]Alle namen'!$C:$G,5,FALSE)</f>
        <v>#N/A</v>
      </c>
      <c r="C14" t="e">
        <f>VLOOKUP(A14,'[2]Alle namen'!$C:$G,2,FALSE)</f>
        <v>#N/A</v>
      </c>
      <c r="D14" t="e">
        <f>VLOOKUP(A14,'[2]Alle namen'!$C:$G,4,FALSE)</f>
        <v>#N/A</v>
      </c>
      <c r="E14" t="e">
        <f>VLOOKUP(A14,'[2]Alle namen'!$C:$G,3,FALSE)</f>
        <v>#N/A</v>
      </c>
      <c r="F14" s="5" t="e">
        <f>VLOOKUP($A14,#REF!,7,FALSE)</f>
        <v>#REF!</v>
      </c>
      <c r="G14" s="28" t="e">
        <f>VLOOKUP($A14,#REF!,8,FALSE)</f>
        <v>#REF!</v>
      </c>
      <c r="H14" s="12" t="e">
        <f>VLOOKUP($A14,#REF!,7,FALSE)</f>
        <v>#REF!</v>
      </c>
      <c r="I14" s="21" t="e">
        <f>VLOOKUP($A14,#REF!,8,FALSE)</f>
        <v>#REF!</v>
      </c>
      <c r="J14" s="25" t="e">
        <f>VLOOKUP($A14,'[2]Uitslag Juni'!$F:$AH,F$1,FALSE)</f>
        <v>#N/A</v>
      </c>
      <c r="K14" s="27" t="e">
        <f>VLOOKUP($A14,'[2]Uitslag Juni'!$F:$AH,G$1,FALSE)</f>
        <v>#N/A</v>
      </c>
      <c r="N14" s="31" t="e">
        <f t="shared" si="0"/>
        <v>#REF!</v>
      </c>
      <c r="O14" s="31"/>
      <c r="P14" s="31"/>
      <c r="Q14" s="53" t="e">
        <f>VLOOKUP(A14,'[2]Alle namen'!$C:$G,7,FALSE)</f>
        <v>#N/A</v>
      </c>
      <c r="R14" s="54"/>
      <c r="S14" s="54"/>
      <c r="T14" s="12"/>
      <c r="U14" s="12"/>
      <c r="V14" s="12"/>
      <c r="W14"/>
      <c r="X14" s="12"/>
      <c r="Y14" s="12"/>
      <c r="Z14" s="12"/>
      <c r="AA14" s="12"/>
      <c r="AB14">
        <v>0</v>
      </c>
    </row>
    <row r="15" spans="1:28" x14ac:dyDescent="0.35">
      <c r="A15" s="32">
        <v>438</v>
      </c>
      <c r="B15" t="e">
        <f>VLOOKUP(A15,'[2]Alle namen'!$C:$G,5,FALSE)</f>
        <v>#N/A</v>
      </c>
      <c r="C15" t="e">
        <f>VLOOKUP(A15,'[2]Alle namen'!$C:$G,2,FALSE)</f>
        <v>#N/A</v>
      </c>
      <c r="D15" t="e">
        <f>VLOOKUP(A15,'[2]Alle namen'!$C:$G,4,FALSE)</f>
        <v>#N/A</v>
      </c>
      <c r="E15" t="e">
        <f>VLOOKUP(A15,'[2]Alle namen'!$C:$G,3,FALSE)</f>
        <v>#N/A</v>
      </c>
      <c r="F15" s="5" t="e">
        <f>VLOOKUP($A15,#REF!,7,FALSE)</f>
        <v>#REF!</v>
      </c>
      <c r="G15" s="28" t="e">
        <f>VLOOKUP($A15,#REF!,8,FALSE)</f>
        <v>#REF!</v>
      </c>
      <c r="H15" s="12" t="e">
        <f>VLOOKUP($A15,#REF!,7,FALSE)</f>
        <v>#REF!</v>
      </c>
      <c r="I15" s="21" t="e">
        <f>VLOOKUP($A15,#REF!,8,FALSE)</f>
        <v>#REF!</v>
      </c>
      <c r="J15" s="25" t="e">
        <f>VLOOKUP($A15,'[2]Uitslag Juni'!$F:$AH,F$1,FALSE)</f>
        <v>#N/A</v>
      </c>
      <c r="K15" s="27" t="e">
        <f>VLOOKUP($A15,'[2]Uitslag Juni'!$F:$AH,G$1,FALSE)</f>
        <v>#N/A</v>
      </c>
      <c r="N15" s="31" t="e">
        <f t="shared" si="0"/>
        <v>#REF!</v>
      </c>
      <c r="O15" s="31"/>
      <c r="P15" s="31"/>
      <c r="Q15" s="53" t="e">
        <f>VLOOKUP(A15,'[2]Alle namen'!$C:$G,7,FALSE)</f>
        <v>#N/A</v>
      </c>
      <c r="R15" s="54"/>
      <c r="S15" s="54"/>
      <c r="T15" s="12"/>
      <c r="U15" s="12"/>
      <c r="V15" s="12"/>
      <c r="W15"/>
      <c r="X15" s="12"/>
      <c r="Y15" s="12"/>
      <c r="Z15" s="12"/>
      <c r="AA15" s="12"/>
      <c r="AB15">
        <v>0</v>
      </c>
    </row>
    <row r="16" spans="1:28" x14ac:dyDescent="0.35">
      <c r="A16" s="32">
        <v>545</v>
      </c>
      <c r="B16" t="e">
        <f>VLOOKUP(A16,'[2]Alle namen'!$C:$G,5,FALSE)</f>
        <v>#N/A</v>
      </c>
      <c r="C16" t="e">
        <f>VLOOKUP(A16,'[2]Alle namen'!$C:$G,2,FALSE)</f>
        <v>#N/A</v>
      </c>
      <c r="D16" t="e">
        <f>VLOOKUP(A16,'[2]Alle namen'!$C:$G,4,FALSE)</f>
        <v>#N/A</v>
      </c>
      <c r="E16" t="e">
        <f>VLOOKUP(A16,'[2]Alle namen'!$C:$G,3,FALSE)</f>
        <v>#N/A</v>
      </c>
      <c r="F16" s="5" t="e">
        <f>VLOOKUP($A16,#REF!,7,FALSE)</f>
        <v>#REF!</v>
      </c>
      <c r="G16" s="28" t="e">
        <f>VLOOKUP($A16,#REF!,8,FALSE)</f>
        <v>#REF!</v>
      </c>
      <c r="H16" s="12" t="e">
        <f>VLOOKUP($A16,#REF!,7,FALSE)</f>
        <v>#REF!</v>
      </c>
      <c r="I16" s="21" t="e">
        <f>VLOOKUP($A16,#REF!,8,FALSE)</f>
        <v>#REF!</v>
      </c>
      <c r="J16" s="25" t="e">
        <f>VLOOKUP($A16,'[2]Uitslag Juni'!$F:$AH,F$1,FALSE)</f>
        <v>#N/A</v>
      </c>
      <c r="K16" s="27" t="e">
        <f>VLOOKUP($A16,'[2]Uitslag Juni'!$F:$AH,G$1,FALSE)</f>
        <v>#N/A</v>
      </c>
      <c r="N16" s="31" t="e">
        <f t="shared" si="0"/>
        <v>#REF!</v>
      </c>
      <c r="O16" s="31"/>
      <c r="P16" s="31"/>
      <c r="Q16" s="53" t="e">
        <f>VLOOKUP(A16,'[2]Alle namen'!$C:$G,7,FALSE)</f>
        <v>#N/A</v>
      </c>
      <c r="R16" s="54"/>
      <c r="S16" s="54"/>
      <c r="T16" s="12"/>
      <c r="U16" s="12"/>
      <c r="V16" s="12"/>
      <c r="W16"/>
      <c r="X16" s="12"/>
      <c r="Y16" s="12"/>
      <c r="Z16" s="12"/>
      <c r="AA16" s="12"/>
      <c r="AB16">
        <v>0</v>
      </c>
    </row>
    <row r="17" spans="1:28" x14ac:dyDescent="0.35">
      <c r="A17" s="32">
        <v>522</v>
      </c>
      <c r="B17" t="e">
        <f>VLOOKUP(A17,'[2]Alle namen'!$C:$G,5,FALSE)</f>
        <v>#N/A</v>
      </c>
      <c r="C17" t="e">
        <f>VLOOKUP(A17,'[2]Alle namen'!$C:$G,2,FALSE)</f>
        <v>#N/A</v>
      </c>
      <c r="D17" t="e">
        <f>VLOOKUP(A17,'[2]Alle namen'!$C:$G,4,FALSE)</f>
        <v>#N/A</v>
      </c>
      <c r="E17" t="e">
        <f>VLOOKUP(A17,'[2]Alle namen'!$C:$G,3,FALSE)</f>
        <v>#N/A</v>
      </c>
      <c r="F17" s="5" t="e">
        <f>VLOOKUP($A17,#REF!,7,FALSE)</f>
        <v>#REF!</v>
      </c>
      <c r="G17" s="28" t="e">
        <f>VLOOKUP($A17,#REF!,8,FALSE)</f>
        <v>#REF!</v>
      </c>
      <c r="H17" s="12" t="e">
        <f>VLOOKUP($A17,#REF!,7,FALSE)</f>
        <v>#REF!</v>
      </c>
      <c r="I17" s="21" t="e">
        <f>VLOOKUP($A17,#REF!,8,FALSE)</f>
        <v>#REF!</v>
      </c>
      <c r="J17" s="25">
        <f>VLOOKUP($A17,'[2]Uitslag Juni'!$F:$AH,F$1,FALSE)</f>
        <v>27.4</v>
      </c>
      <c r="K17" s="27">
        <f>VLOOKUP($A17,'[2]Uitslag Juni'!$F:$AH,G$1,FALSE)</f>
        <v>20</v>
      </c>
      <c r="N17" s="31" t="e">
        <f t="shared" si="0"/>
        <v>#REF!</v>
      </c>
      <c r="O17" s="31"/>
      <c r="P17" s="31"/>
      <c r="Q17" s="53" t="e">
        <f>VLOOKUP(A17,'[2]Alle namen'!$C:$G,7,FALSE)</f>
        <v>#N/A</v>
      </c>
      <c r="R17" s="54"/>
      <c r="S17" s="54"/>
      <c r="T17" s="12"/>
      <c r="U17" s="12"/>
      <c r="V17" s="12"/>
      <c r="W17"/>
      <c r="X17" s="12"/>
      <c r="Y17" s="12"/>
      <c r="Z17" s="12"/>
      <c r="AA17" s="12"/>
      <c r="AB17">
        <v>0</v>
      </c>
    </row>
    <row r="18" spans="1:28" x14ac:dyDescent="0.35">
      <c r="A18" s="32">
        <v>646</v>
      </c>
      <c r="B18" t="e">
        <f>VLOOKUP(A18,'[2]Alle namen'!$C:$G,5,FALSE)</f>
        <v>#N/A</v>
      </c>
      <c r="C18" t="e">
        <f>VLOOKUP(A18,'[2]Alle namen'!$C:$G,2,FALSE)</f>
        <v>#N/A</v>
      </c>
      <c r="D18" t="e">
        <f>VLOOKUP(A18,'[2]Alle namen'!$C:$G,4,FALSE)</f>
        <v>#N/A</v>
      </c>
      <c r="E18" t="e">
        <f>VLOOKUP(A18,'[2]Alle namen'!$C:$G,3,FALSE)</f>
        <v>#N/A</v>
      </c>
      <c r="F18" s="5" t="e">
        <f>VLOOKUP($A18,#REF!,7,FALSE)</f>
        <v>#REF!</v>
      </c>
      <c r="G18" s="28" t="e">
        <f>VLOOKUP($A18,#REF!,8,FALSE)</f>
        <v>#REF!</v>
      </c>
      <c r="H18" s="12" t="e">
        <f>VLOOKUP($A18,#REF!,7,FALSE)</f>
        <v>#REF!</v>
      </c>
      <c r="I18" s="21" t="e">
        <f>VLOOKUP($A18,#REF!,8,FALSE)</f>
        <v>#REF!</v>
      </c>
      <c r="J18" s="25" t="e">
        <f>VLOOKUP($A18,'[2]Uitslag Juni'!$F:$AH,F$1,FALSE)</f>
        <v>#N/A</v>
      </c>
      <c r="K18" s="27" t="e">
        <f>VLOOKUP($A18,'[2]Uitslag Juni'!$F:$AH,G$1,FALSE)</f>
        <v>#N/A</v>
      </c>
      <c r="N18" s="31" t="e">
        <f t="shared" si="0"/>
        <v>#REF!</v>
      </c>
      <c r="O18" s="31"/>
      <c r="P18" s="31"/>
      <c r="Q18" s="53" t="e">
        <f>VLOOKUP(A18,'[2]Alle namen'!$C:$G,7,FALSE)</f>
        <v>#N/A</v>
      </c>
      <c r="R18" s="54"/>
      <c r="S18" s="54"/>
      <c r="T18" s="12"/>
      <c r="U18" s="12"/>
      <c r="V18" s="12"/>
      <c r="W18"/>
      <c r="X18" s="12"/>
      <c r="Y18" s="12"/>
      <c r="Z18" s="12"/>
      <c r="AA18" s="12"/>
      <c r="AB18">
        <v>0</v>
      </c>
    </row>
    <row r="19" spans="1:28" x14ac:dyDescent="0.35">
      <c r="A19" s="32">
        <v>431</v>
      </c>
      <c r="B19" t="e">
        <f>VLOOKUP(A19,'[2]Alle namen'!$C:$G,5,FALSE)</f>
        <v>#N/A</v>
      </c>
      <c r="C19" t="e">
        <f>VLOOKUP(A19,'[2]Alle namen'!$C:$G,2,FALSE)</f>
        <v>#N/A</v>
      </c>
      <c r="D19" t="e">
        <f>VLOOKUP(A19,'[2]Alle namen'!$C:$G,4,FALSE)</f>
        <v>#N/A</v>
      </c>
      <c r="E19" t="e">
        <f>VLOOKUP(A19,'[2]Alle namen'!$C:$G,3,FALSE)</f>
        <v>#N/A</v>
      </c>
      <c r="F19" s="5" t="e">
        <f>VLOOKUP($A19,#REF!,7,FALSE)</f>
        <v>#REF!</v>
      </c>
      <c r="G19" s="28" t="e">
        <f>VLOOKUP($A19,#REF!,8,FALSE)</f>
        <v>#REF!</v>
      </c>
      <c r="H19" s="12" t="e">
        <f>VLOOKUP($A19,#REF!,7,FALSE)</f>
        <v>#REF!</v>
      </c>
      <c r="I19" s="21" t="e">
        <f>VLOOKUP($A19,#REF!,8,FALSE)</f>
        <v>#REF!</v>
      </c>
      <c r="J19" s="25" t="e">
        <f>VLOOKUP($A19,'[2]Uitslag Juni'!$F:$AH,F$1,FALSE)</f>
        <v>#N/A</v>
      </c>
      <c r="K19" s="27" t="e">
        <f>VLOOKUP($A19,'[2]Uitslag Juni'!$F:$AH,G$1,FALSE)</f>
        <v>#N/A</v>
      </c>
      <c r="N19" s="31" t="e">
        <f t="shared" si="0"/>
        <v>#REF!</v>
      </c>
      <c r="O19" s="31"/>
      <c r="P19" s="31"/>
      <c r="Q19" s="53" t="e">
        <f>VLOOKUP(A19,'[2]Alle namen'!$C:$G,7,FALSE)</f>
        <v>#N/A</v>
      </c>
      <c r="R19" s="54"/>
      <c r="S19" s="54"/>
      <c r="T19" s="12"/>
      <c r="U19" s="12"/>
      <c r="V19" s="12"/>
      <c r="W19"/>
      <c r="X19" s="12"/>
      <c r="Y19" s="12"/>
      <c r="Z19" s="12"/>
      <c r="AA19" s="12"/>
      <c r="AB19">
        <v>0</v>
      </c>
    </row>
    <row r="20" spans="1:28" x14ac:dyDescent="0.35">
      <c r="A20" s="32">
        <v>434</v>
      </c>
      <c r="B20" t="e">
        <f>VLOOKUP(A20,'[2]Alle namen'!$C:$G,5,FALSE)</f>
        <v>#N/A</v>
      </c>
      <c r="C20" t="e">
        <f>VLOOKUP(A20,'[2]Alle namen'!$C:$G,2,FALSE)</f>
        <v>#N/A</v>
      </c>
      <c r="D20" t="e">
        <f>VLOOKUP(A20,'[2]Alle namen'!$C:$G,4,FALSE)</f>
        <v>#N/A</v>
      </c>
      <c r="E20" t="e">
        <f>VLOOKUP(A20,'[2]Alle namen'!$C:$G,3,FALSE)</f>
        <v>#N/A</v>
      </c>
      <c r="F20" s="5" t="e">
        <f>VLOOKUP($A20,#REF!,7,FALSE)</f>
        <v>#REF!</v>
      </c>
      <c r="G20" s="28" t="e">
        <f>VLOOKUP($A20,#REF!,8,FALSE)</f>
        <v>#REF!</v>
      </c>
      <c r="H20" s="12" t="e">
        <f>VLOOKUP($A20,#REF!,7,FALSE)</f>
        <v>#REF!</v>
      </c>
      <c r="I20" s="21" t="e">
        <f>VLOOKUP($A20,#REF!,8,FALSE)</f>
        <v>#REF!</v>
      </c>
      <c r="J20" s="25" t="e">
        <f>VLOOKUP($A20,'[2]Uitslag Juni'!$F:$AH,F$1,FALSE)</f>
        <v>#N/A</v>
      </c>
      <c r="K20" s="27" t="e">
        <f>VLOOKUP($A20,'[2]Uitslag Juni'!$F:$AH,G$1,FALSE)</f>
        <v>#N/A</v>
      </c>
      <c r="N20" s="31" t="e">
        <f t="shared" si="0"/>
        <v>#REF!</v>
      </c>
      <c r="O20" s="31"/>
      <c r="P20" s="31"/>
      <c r="Q20" s="53" t="e">
        <f>VLOOKUP(A20,'[2]Alle namen'!$C:$G,7,FALSE)</f>
        <v>#N/A</v>
      </c>
      <c r="R20" s="54"/>
      <c r="S20" s="54"/>
      <c r="T20" s="12"/>
      <c r="U20" s="12"/>
      <c r="V20" s="12"/>
      <c r="W20"/>
      <c r="X20" s="12"/>
      <c r="Y20" s="12"/>
      <c r="Z20" s="12"/>
      <c r="AA20" s="12"/>
      <c r="AB20">
        <v>0</v>
      </c>
    </row>
    <row r="21" spans="1:28" x14ac:dyDescent="0.35">
      <c r="A21" s="32">
        <v>538</v>
      </c>
      <c r="B21" t="e">
        <f>VLOOKUP(A21,'[2]Alle namen'!$C:$G,5,FALSE)</f>
        <v>#N/A</v>
      </c>
      <c r="C21" t="e">
        <f>VLOOKUP(A21,'[2]Alle namen'!$C:$G,2,FALSE)</f>
        <v>#N/A</v>
      </c>
      <c r="D21" t="e">
        <f>VLOOKUP(A21,'[2]Alle namen'!$C:$G,4,FALSE)</f>
        <v>#N/A</v>
      </c>
      <c r="E21" t="e">
        <f>VLOOKUP(A21,'[2]Alle namen'!$C:$G,3,FALSE)</f>
        <v>#N/A</v>
      </c>
      <c r="F21" s="5" t="e">
        <f>VLOOKUP($A21,#REF!,7,FALSE)</f>
        <v>#REF!</v>
      </c>
      <c r="G21" s="28" t="e">
        <f>VLOOKUP($A21,#REF!,8,FALSE)</f>
        <v>#REF!</v>
      </c>
      <c r="H21" s="12" t="e">
        <f>VLOOKUP($A21,#REF!,7,FALSE)</f>
        <v>#REF!</v>
      </c>
      <c r="I21" s="21" t="e">
        <f>VLOOKUP($A21,#REF!,8,FALSE)</f>
        <v>#REF!</v>
      </c>
      <c r="J21" s="25" t="e">
        <f>VLOOKUP($A21,'[2]Uitslag Juni'!$F:$AH,F$1,FALSE)</f>
        <v>#N/A</v>
      </c>
      <c r="K21" s="27" t="e">
        <f>VLOOKUP($A21,'[2]Uitslag Juni'!$F:$AH,G$1,FALSE)</f>
        <v>#N/A</v>
      </c>
      <c r="N21" s="31" t="e">
        <f t="shared" si="0"/>
        <v>#REF!</v>
      </c>
      <c r="O21" s="31"/>
      <c r="P21" s="31"/>
      <c r="Q21" s="53" t="e">
        <f>VLOOKUP(A21,'[2]Alle namen'!$C:$G,7,FALSE)</f>
        <v>#N/A</v>
      </c>
      <c r="R21" s="54"/>
      <c r="S21" s="54"/>
      <c r="T21" s="12"/>
      <c r="U21" s="12"/>
      <c r="V21" s="12"/>
      <c r="W21"/>
      <c r="X21" s="12"/>
      <c r="Y21" s="12"/>
      <c r="Z21" s="12"/>
      <c r="AA21" s="12"/>
      <c r="AB21">
        <v>0</v>
      </c>
    </row>
    <row r="22" spans="1:28" x14ac:dyDescent="0.35">
      <c r="A22" s="32">
        <v>423</v>
      </c>
      <c r="B22" t="e">
        <f>VLOOKUP(A22,'[2]Alle namen'!$C:$G,5,FALSE)</f>
        <v>#N/A</v>
      </c>
      <c r="C22" t="e">
        <f>VLOOKUP(A22,'[2]Alle namen'!$C:$G,2,FALSE)</f>
        <v>#N/A</v>
      </c>
      <c r="D22" t="e">
        <f>VLOOKUP(A22,'[2]Alle namen'!$C:$G,4,FALSE)</f>
        <v>#N/A</v>
      </c>
      <c r="E22" t="e">
        <f>VLOOKUP(A22,'[2]Alle namen'!$C:$G,3,FALSE)</f>
        <v>#N/A</v>
      </c>
      <c r="F22" s="5" t="e">
        <f>VLOOKUP($A22,#REF!,7,FALSE)</f>
        <v>#REF!</v>
      </c>
      <c r="G22" s="28" t="e">
        <f>VLOOKUP($A22,#REF!,8,FALSE)</f>
        <v>#REF!</v>
      </c>
      <c r="H22" s="12" t="e">
        <f>VLOOKUP($A22,#REF!,7,FALSE)</f>
        <v>#REF!</v>
      </c>
      <c r="I22" s="21" t="e">
        <f>VLOOKUP($A22,#REF!,8,FALSE)</f>
        <v>#REF!</v>
      </c>
      <c r="J22" s="25">
        <f>VLOOKUP($A22,'[2]Uitslag Juni'!$F:$AH,F$1,FALSE)</f>
        <v>46.674999999999997</v>
      </c>
      <c r="K22" s="27">
        <f>VLOOKUP($A22,'[2]Uitslag Juni'!$F:$AH,G$1,FALSE)</f>
        <v>15</v>
      </c>
      <c r="N22" s="31" t="e">
        <f t="shared" si="0"/>
        <v>#REF!</v>
      </c>
      <c r="O22" s="31"/>
      <c r="P22" s="31"/>
      <c r="Q22" s="53" t="e">
        <f>VLOOKUP(A22,'[2]Alle namen'!$C:$G,7,FALSE)</f>
        <v>#N/A</v>
      </c>
      <c r="R22" s="54"/>
      <c r="S22" s="54"/>
      <c r="T22" s="12"/>
      <c r="U22" s="12"/>
      <c r="V22" s="12"/>
      <c r="W22"/>
      <c r="X22" s="12"/>
      <c r="Y22" s="12"/>
      <c r="Z22" s="12"/>
      <c r="AA22" s="12"/>
      <c r="AB22">
        <v>0</v>
      </c>
    </row>
    <row r="23" spans="1:28" x14ac:dyDescent="0.35">
      <c r="A23" s="32">
        <v>426</v>
      </c>
      <c r="B23" t="e">
        <f>VLOOKUP(A23,'[2]Alle namen'!$C:$G,5,FALSE)</f>
        <v>#N/A</v>
      </c>
      <c r="C23" t="e">
        <f>VLOOKUP(A23,'[2]Alle namen'!$C:$G,2,FALSE)</f>
        <v>#N/A</v>
      </c>
      <c r="D23" t="e">
        <f>VLOOKUP(A23,'[2]Alle namen'!$C:$G,4,FALSE)</f>
        <v>#N/A</v>
      </c>
      <c r="E23" t="e">
        <f>VLOOKUP(A23,'[2]Alle namen'!$C:$G,3,FALSE)</f>
        <v>#N/A</v>
      </c>
      <c r="F23" s="5" t="e">
        <f>VLOOKUP($A23,#REF!,7,FALSE)</f>
        <v>#REF!</v>
      </c>
      <c r="G23" s="28" t="e">
        <f>VLOOKUP($A23,#REF!,8,FALSE)</f>
        <v>#REF!</v>
      </c>
      <c r="H23" s="12" t="e">
        <f>VLOOKUP($A23,#REF!,7,FALSE)</f>
        <v>#REF!</v>
      </c>
      <c r="I23" s="21" t="e">
        <f>VLOOKUP($A23,#REF!,8,FALSE)</f>
        <v>#REF!</v>
      </c>
      <c r="J23" s="25" t="e">
        <f>VLOOKUP($A23,'[2]Uitslag Juni'!$F:$AH,F$1,FALSE)</f>
        <v>#N/A</v>
      </c>
      <c r="K23" s="27" t="e">
        <f>VLOOKUP($A23,'[2]Uitslag Juni'!$F:$AH,G$1,FALSE)</f>
        <v>#N/A</v>
      </c>
      <c r="N23" s="31" t="e">
        <f t="shared" si="0"/>
        <v>#REF!</v>
      </c>
      <c r="O23" s="31"/>
      <c r="P23" s="31"/>
      <c r="Q23" s="53" t="e">
        <f>VLOOKUP(A23,'[2]Alle namen'!$C:$G,7,FALSE)</f>
        <v>#N/A</v>
      </c>
      <c r="R23" s="54"/>
      <c r="S23" s="54"/>
      <c r="T23" s="12"/>
      <c r="U23" s="12"/>
      <c r="V23" s="12"/>
      <c r="W23"/>
      <c r="X23" s="12"/>
      <c r="Y23" s="12"/>
      <c r="Z23" s="12"/>
      <c r="AA23" s="12"/>
      <c r="AB23">
        <v>0</v>
      </c>
    </row>
    <row r="24" spans="1:28" x14ac:dyDescent="0.35">
      <c r="A24" s="32">
        <v>540</v>
      </c>
      <c r="B24" t="e">
        <f>VLOOKUP(A24,'[2]Alle namen'!$C:$G,5,FALSE)</f>
        <v>#N/A</v>
      </c>
      <c r="C24" t="e">
        <f>VLOOKUP(A24,'[2]Alle namen'!$C:$G,2,FALSE)</f>
        <v>#N/A</v>
      </c>
      <c r="D24" t="e">
        <f>VLOOKUP(A24,'[2]Alle namen'!$C:$G,4,FALSE)</f>
        <v>#N/A</v>
      </c>
      <c r="E24" t="e">
        <f>VLOOKUP(A24,'[2]Alle namen'!$C:$G,3,FALSE)</f>
        <v>#N/A</v>
      </c>
      <c r="F24" s="5" t="e">
        <f>VLOOKUP($A24,#REF!,7,FALSE)</f>
        <v>#REF!</v>
      </c>
      <c r="G24" s="28" t="e">
        <f>VLOOKUP($A24,#REF!,8,FALSE)</f>
        <v>#REF!</v>
      </c>
      <c r="H24" s="12" t="e">
        <f>VLOOKUP($A24,#REF!,7,FALSE)</f>
        <v>#REF!</v>
      </c>
      <c r="I24" s="21" t="e">
        <f>VLOOKUP($A24,#REF!,8,FALSE)</f>
        <v>#REF!</v>
      </c>
      <c r="J24" s="25" t="e">
        <f>VLOOKUP($A24,'[2]Uitslag Juni'!$F:$AH,F$1,FALSE)</f>
        <v>#N/A</v>
      </c>
      <c r="K24" s="27" t="e">
        <f>VLOOKUP($A24,'[2]Uitslag Juni'!$F:$AH,G$1,FALSE)</f>
        <v>#N/A</v>
      </c>
      <c r="N24" s="31" t="e">
        <f t="shared" si="0"/>
        <v>#REF!</v>
      </c>
      <c r="O24" s="31"/>
      <c r="P24" s="31"/>
      <c r="Q24" s="53" t="e">
        <f>VLOOKUP(A24,'[2]Alle namen'!$C:$G,7,FALSE)</f>
        <v>#N/A</v>
      </c>
      <c r="R24" s="54"/>
      <c r="S24" s="54"/>
      <c r="T24" s="12"/>
      <c r="U24" s="12"/>
      <c r="V24" s="12"/>
      <c r="W24"/>
      <c r="X24" s="12"/>
      <c r="Y24" s="12"/>
      <c r="Z24" s="12"/>
      <c r="AA24" s="12"/>
      <c r="AB24">
        <v>0</v>
      </c>
    </row>
    <row r="25" spans="1:28" x14ac:dyDescent="0.35">
      <c r="A25" s="32">
        <v>647</v>
      </c>
      <c r="B25" t="e">
        <f>VLOOKUP(A25,'[2]Alle namen'!$C:$G,5,FALSE)</f>
        <v>#N/A</v>
      </c>
      <c r="C25" t="e">
        <f>VLOOKUP(A25,'[2]Alle namen'!$C:$G,2,FALSE)</f>
        <v>#N/A</v>
      </c>
      <c r="D25" t="e">
        <f>VLOOKUP(A25,'[2]Alle namen'!$C:$G,4,FALSE)</f>
        <v>#N/A</v>
      </c>
      <c r="E25" t="e">
        <f>VLOOKUP(A25,'[2]Alle namen'!$C:$G,3,FALSE)</f>
        <v>#N/A</v>
      </c>
      <c r="F25" s="5" t="e">
        <f>VLOOKUP($A25,#REF!,7,FALSE)</f>
        <v>#REF!</v>
      </c>
      <c r="G25" s="28" t="e">
        <f>VLOOKUP($A25,#REF!,8,FALSE)</f>
        <v>#REF!</v>
      </c>
      <c r="H25" s="12" t="e">
        <f>VLOOKUP($A25,#REF!,7,FALSE)</f>
        <v>#REF!</v>
      </c>
      <c r="I25" s="21" t="e">
        <f>VLOOKUP($A25,#REF!,8,FALSE)</f>
        <v>#REF!</v>
      </c>
      <c r="J25" s="25" t="e">
        <f>VLOOKUP($A25,'[2]Uitslag Juni'!$F:$AH,F$1,FALSE)</f>
        <v>#N/A</v>
      </c>
      <c r="K25" s="27" t="e">
        <f>VLOOKUP($A25,'[2]Uitslag Juni'!$F:$AH,G$1,FALSE)</f>
        <v>#N/A</v>
      </c>
      <c r="N25" s="31" t="e">
        <f t="shared" si="0"/>
        <v>#REF!</v>
      </c>
      <c r="O25" s="31"/>
      <c r="P25" s="31"/>
      <c r="Q25" s="53" t="e">
        <f>VLOOKUP(A25,'[2]Alle namen'!$C:$G,7,FALSE)</f>
        <v>#N/A</v>
      </c>
      <c r="R25" s="54"/>
      <c r="S25" s="54"/>
      <c r="T25" s="14"/>
      <c r="U25" s="14"/>
      <c r="V25" s="14"/>
      <c r="W25" s="13"/>
      <c r="X25" s="14"/>
      <c r="Y25" s="14"/>
      <c r="Z25" s="14"/>
      <c r="AA25" s="14"/>
      <c r="AB25" s="13">
        <v>0</v>
      </c>
    </row>
    <row r="26" spans="1:28" x14ac:dyDescent="0.35">
      <c r="A26" s="32">
        <v>425</v>
      </c>
      <c r="B26" t="e">
        <f>VLOOKUP(A26,'[2]Alle namen'!$C:$G,5,FALSE)</f>
        <v>#N/A</v>
      </c>
      <c r="C26" t="e">
        <f>VLOOKUP(A26,'[2]Alle namen'!$C:$G,2,FALSE)</f>
        <v>#N/A</v>
      </c>
      <c r="D26" t="e">
        <f>VLOOKUP(A26,'[2]Alle namen'!$C:$G,4,FALSE)</f>
        <v>#N/A</v>
      </c>
      <c r="E26" t="e">
        <f>VLOOKUP(A26,'[2]Alle namen'!$C:$G,3,FALSE)</f>
        <v>#N/A</v>
      </c>
      <c r="F26" s="5" t="e">
        <f>VLOOKUP($A26,#REF!,7,FALSE)</f>
        <v>#REF!</v>
      </c>
      <c r="G26" s="28" t="e">
        <f>VLOOKUP($A26,#REF!,8,FALSE)</f>
        <v>#REF!</v>
      </c>
      <c r="H26" s="12" t="e">
        <f>VLOOKUP($A26,#REF!,7,FALSE)</f>
        <v>#REF!</v>
      </c>
      <c r="I26" s="21" t="e">
        <f>VLOOKUP($A26,#REF!,8,FALSE)</f>
        <v>#REF!</v>
      </c>
      <c r="J26" s="25" t="e">
        <f>VLOOKUP($A26,'[2]Uitslag Juni'!$F:$AH,F$1,FALSE)</f>
        <v>#N/A</v>
      </c>
      <c r="K26" s="27" t="e">
        <f>VLOOKUP($A26,'[2]Uitslag Juni'!$F:$AH,G$1,FALSE)</f>
        <v>#N/A</v>
      </c>
      <c r="N26" s="31" t="e">
        <f t="shared" si="0"/>
        <v>#REF!</v>
      </c>
      <c r="O26" s="31"/>
      <c r="P26" s="31"/>
      <c r="Q26" s="53" t="e">
        <f>VLOOKUP(A26,'[2]Alle namen'!$C:$G,7,FALSE)</f>
        <v>#N/A</v>
      </c>
      <c r="R26" s="54"/>
      <c r="S26" s="54"/>
      <c r="T26" s="14"/>
      <c r="U26" s="14"/>
      <c r="V26" s="14"/>
      <c r="W26" s="13"/>
      <c r="X26" s="14"/>
      <c r="Y26" s="14"/>
      <c r="Z26" s="14"/>
      <c r="AA26" s="14"/>
      <c r="AB26" s="13">
        <v>0</v>
      </c>
    </row>
    <row r="27" spans="1:28" x14ac:dyDescent="0.35">
      <c r="A27" s="32">
        <v>439</v>
      </c>
      <c r="B27" t="e">
        <f>VLOOKUP(A27,'[2]Alle namen'!$C:$G,5,FALSE)</f>
        <v>#N/A</v>
      </c>
      <c r="C27" t="e">
        <f>VLOOKUP(A27,'[2]Alle namen'!$C:$G,2,FALSE)</f>
        <v>#N/A</v>
      </c>
      <c r="D27" t="e">
        <f>VLOOKUP(A27,'[2]Alle namen'!$C:$G,4,FALSE)</f>
        <v>#N/A</v>
      </c>
      <c r="E27" t="e">
        <f>VLOOKUP(A27,'[2]Alle namen'!$C:$G,3,FALSE)</f>
        <v>#N/A</v>
      </c>
      <c r="F27" s="5" t="e">
        <f>VLOOKUP($A27,#REF!,7,FALSE)</f>
        <v>#REF!</v>
      </c>
      <c r="G27" s="28" t="e">
        <f>VLOOKUP($A27,#REF!,8,FALSE)</f>
        <v>#REF!</v>
      </c>
      <c r="H27" s="12" t="e">
        <f>VLOOKUP($A27,#REF!,7,FALSE)</f>
        <v>#REF!</v>
      </c>
      <c r="I27" s="21" t="e">
        <f>VLOOKUP($A27,#REF!,8,FALSE)</f>
        <v>#REF!</v>
      </c>
      <c r="J27" s="25" t="e">
        <f>VLOOKUP($A27,'[2]Uitslag Juni'!$F:$AH,F$1,FALSE)</f>
        <v>#N/A</v>
      </c>
      <c r="K27" s="27" t="e">
        <f>VLOOKUP($A27,'[2]Uitslag Juni'!$F:$AH,G$1,FALSE)</f>
        <v>#N/A</v>
      </c>
      <c r="N27" s="31" t="e">
        <f t="shared" si="0"/>
        <v>#REF!</v>
      </c>
      <c r="O27" s="31"/>
      <c r="P27" s="31"/>
      <c r="Q27" s="53" t="e">
        <f>VLOOKUP(A27,'[2]Alle namen'!$C:$G,7,FALSE)</f>
        <v>#N/A</v>
      </c>
      <c r="R27" s="54"/>
      <c r="S27" s="54"/>
      <c r="T27" s="14"/>
      <c r="U27" s="14"/>
      <c r="V27" s="14"/>
      <c r="W27" s="13"/>
      <c r="X27" s="14"/>
      <c r="Y27" s="14"/>
      <c r="Z27" s="14"/>
      <c r="AA27" s="14"/>
      <c r="AB27" s="13">
        <v>0</v>
      </c>
    </row>
    <row r="28" spans="1:28" x14ac:dyDescent="0.35">
      <c r="A28" s="32">
        <v>543</v>
      </c>
      <c r="B28" t="e">
        <f>VLOOKUP(A28,'[2]Alle namen'!$C:$G,5,FALSE)</f>
        <v>#N/A</v>
      </c>
      <c r="C28" t="e">
        <f>VLOOKUP(A28,'[2]Alle namen'!$C:$G,2,FALSE)</f>
        <v>#N/A</v>
      </c>
      <c r="D28" t="e">
        <f>VLOOKUP(A28,'[2]Alle namen'!$C:$G,4,FALSE)</f>
        <v>#N/A</v>
      </c>
      <c r="E28" t="e">
        <f>VLOOKUP(A28,'[2]Alle namen'!$C:$G,3,FALSE)</f>
        <v>#N/A</v>
      </c>
      <c r="F28" s="5" t="e">
        <f>VLOOKUP($A28,#REF!,7,FALSE)</f>
        <v>#REF!</v>
      </c>
      <c r="G28" s="28" t="e">
        <f>VLOOKUP($A28,#REF!,8,FALSE)</f>
        <v>#REF!</v>
      </c>
      <c r="H28" s="12" t="e">
        <f>VLOOKUP($A28,#REF!,7,FALSE)</f>
        <v>#REF!</v>
      </c>
      <c r="I28" s="21" t="e">
        <f>VLOOKUP($A28,#REF!,8,FALSE)</f>
        <v>#REF!</v>
      </c>
      <c r="J28" s="25" t="e">
        <f>VLOOKUP($A28,'[2]Uitslag Juni'!$F:$AH,F$1,FALSE)</f>
        <v>#N/A</v>
      </c>
      <c r="K28" s="27" t="e">
        <f>VLOOKUP($A28,'[2]Uitslag Juni'!$F:$AH,G$1,FALSE)</f>
        <v>#N/A</v>
      </c>
      <c r="N28" s="31" t="e">
        <f t="shared" si="0"/>
        <v>#REF!</v>
      </c>
      <c r="O28" s="31"/>
      <c r="P28" s="31"/>
      <c r="Q28" s="53" t="e">
        <f>VLOOKUP(A28,'[2]Alle namen'!$C:$G,7,FALSE)</f>
        <v>#N/A</v>
      </c>
      <c r="R28" s="54"/>
      <c r="S28" s="54"/>
      <c r="T28" s="14"/>
      <c r="U28" s="14"/>
      <c r="V28" s="14"/>
      <c r="W28" s="13"/>
      <c r="X28" s="14"/>
      <c r="Y28" s="14"/>
      <c r="Z28" s="14"/>
      <c r="AA28" s="14"/>
      <c r="AB28" s="13">
        <v>0</v>
      </c>
    </row>
    <row r="29" spans="1:28" x14ac:dyDescent="0.35">
      <c r="A29" s="32">
        <v>436</v>
      </c>
      <c r="B29" t="e">
        <f>VLOOKUP(A29,'[2]Alle namen'!$C:$G,5,FALSE)</f>
        <v>#N/A</v>
      </c>
      <c r="C29" t="e">
        <f>VLOOKUP(A29,'[2]Alle namen'!$C:$G,2,FALSE)</f>
        <v>#N/A</v>
      </c>
      <c r="D29" t="e">
        <f>VLOOKUP(A29,'[2]Alle namen'!$C:$G,4,FALSE)</f>
        <v>#N/A</v>
      </c>
      <c r="E29" t="e">
        <f>VLOOKUP(A29,'[2]Alle namen'!$C:$G,3,FALSE)</f>
        <v>#N/A</v>
      </c>
      <c r="F29" s="5" t="e">
        <f>VLOOKUP($A29,#REF!,7,FALSE)</f>
        <v>#REF!</v>
      </c>
      <c r="G29" s="28" t="e">
        <f>VLOOKUP($A29,#REF!,8,FALSE)</f>
        <v>#REF!</v>
      </c>
      <c r="H29" s="12" t="e">
        <f>VLOOKUP($A29,#REF!,7,FALSE)</f>
        <v>#REF!</v>
      </c>
      <c r="I29" s="21" t="e">
        <f>VLOOKUP($A29,#REF!,8,FALSE)</f>
        <v>#REF!</v>
      </c>
      <c r="J29" s="25" t="e">
        <f>VLOOKUP($A29,'[2]Uitslag Juni'!$F:$AH,F$1,FALSE)</f>
        <v>#N/A</v>
      </c>
      <c r="K29" s="27" t="e">
        <f>VLOOKUP($A29,'[2]Uitslag Juni'!$F:$AH,G$1,FALSE)</f>
        <v>#N/A</v>
      </c>
      <c r="N29" s="31" t="e">
        <f t="shared" si="0"/>
        <v>#REF!</v>
      </c>
      <c r="O29" s="31"/>
      <c r="P29" s="31"/>
      <c r="Q29" s="53" t="e">
        <f>VLOOKUP(A29,'[2]Alle namen'!$C:$G,7,FALSE)</f>
        <v>#N/A</v>
      </c>
      <c r="R29" s="54"/>
      <c r="S29" s="54"/>
      <c r="T29" s="14"/>
      <c r="U29" s="14"/>
      <c r="V29" s="14"/>
      <c r="W29" s="13"/>
      <c r="X29" s="14"/>
      <c r="Y29" s="14"/>
      <c r="Z29" s="14"/>
      <c r="AA29" s="14"/>
      <c r="AB29" s="13">
        <v>0</v>
      </c>
    </row>
    <row r="30" spans="1:28" x14ac:dyDescent="0.35">
      <c r="A30" s="32">
        <v>420</v>
      </c>
      <c r="B30" t="e">
        <f>VLOOKUP(A30,'[2]Alle namen'!$C:$G,5,FALSE)</f>
        <v>#N/A</v>
      </c>
      <c r="C30" t="e">
        <f>VLOOKUP(A30,'[2]Alle namen'!$C:$G,2,FALSE)</f>
        <v>#N/A</v>
      </c>
      <c r="D30" t="e">
        <f>VLOOKUP(A30,'[2]Alle namen'!$C:$G,4,FALSE)</f>
        <v>#N/A</v>
      </c>
      <c r="E30" t="e">
        <f>VLOOKUP(A30,'[2]Alle namen'!$C:$G,3,FALSE)</f>
        <v>#N/A</v>
      </c>
      <c r="F30" s="5" t="e">
        <f>VLOOKUP($A30,#REF!,7,FALSE)</f>
        <v>#REF!</v>
      </c>
      <c r="G30" s="28" t="e">
        <f>VLOOKUP($A30,#REF!,8,FALSE)</f>
        <v>#REF!</v>
      </c>
      <c r="H30" s="12" t="e">
        <f>VLOOKUP($A30,#REF!,7,FALSE)</f>
        <v>#REF!</v>
      </c>
      <c r="I30" s="21" t="e">
        <f>VLOOKUP($A30,#REF!,8,FALSE)</f>
        <v>#REF!</v>
      </c>
      <c r="J30" s="25">
        <f>VLOOKUP($A30,'[2]Uitslag Juni'!$F:$AH,F$1,FALSE)</f>
        <v>47.6</v>
      </c>
      <c r="K30" s="27">
        <f>VLOOKUP($A30,'[2]Uitslag Juni'!$F:$AH,G$1,FALSE)</f>
        <v>12</v>
      </c>
      <c r="N30" s="31" t="e">
        <f t="shared" si="0"/>
        <v>#REF!</v>
      </c>
      <c r="O30" s="31"/>
      <c r="P30" s="31"/>
      <c r="Q30" s="53" t="e">
        <f>VLOOKUP(A30,'[2]Alle namen'!$C:$G,7,FALSE)</f>
        <v>#N/A</v>
      </c>
      <c r="R30" s="54"/>
      <c r="S30" s="54"/>
      <c r="T30" s="14"/>
      <c r="U30" s="14"/>
      <c r="V30" s="14"/>
      <c r="W30" s="13"/>
      <c r="X30" s="14"/>
      <c r="Y30" s="14"/>
      <c r="Z30" s="14"/>
      <c r="AA30" s="14"/>
      <c r="AB30" s="13">
        <v>0</v>
      </c>
    </row>
    <row r="31" spans="1:28" x14ac:dyDescent="0.35">
      <c r="A31" s="32">
        <v>428</v>
      </c>
      <c r="B31" t="e">
        <f>VLOOKUP(A31,'[2]Alle namen'!$C:$G,5,FALSE)</f>
        <v>#N/A</v>
      </c>
      <c r="C31" t="e">
        <f>VLOOKUP(A31,'[2]Alle namen'!$C:$G,2,FALSE)</f>
        <v>#N/A</v>
      </c>
      <c r="D31" t="e">
        <f>VLOOKUP(A31,'[2]Alle namen'!$C:$G,4,FALSE)</f>
        <v>#N/A</v>
      </c>
      <c r="E31" t="e">
        <f>VLOOKUP(A31,'[2]Alle namen'!$C:$G,3,FALSE)</f>
        <v>#N/A</v>
      </c>
      <c r="F31" s="5" t="e">
        <f>VLOOKUP($A31,#REF!,7,FALSE)</f>
        <v>#REF!</v>
      </c>
      <c r="G31" s="28" t="e">
        <f>VLOOKUP($A31,#REF!,8,FALSE)</f>
        <v>#REF!</v>
      </c>
      <c r="H31" s="12" t="e">
        <f>VLOOKUP($A31,#REF!,7,FALSE)</f>
        <v>#REF!</v>
      </c>
      <c r="I31" s="21" t="e">
        <f>VLOOKUP($A31,#REF!,8,FALSE)</f>
        <v>#REF!</v>
      </c>
      <c r="J31" s="25" t="e">
        <f>VLOOKUP($A31,'[2]Uitslag Juni'!$F:$AH,F$1,FALSE)</f>
        <v>#N/A</v>
      </c>
      <c r="K31" s="27" t="e">
        <f>VLOOKUP($A31,'[2]Uitslag Juni'!$F:$AH,G$1,FALSE)</f>
        <v>#N/A</v>
      </c>
      <c r="N31" s="31" t="e">
        <f t="shared" si="0"/>
        <v>#REF!</v>
      </c>
      <c r="O31" s="31"/>
      <c r="P31" s="31"/>
      <c r="Q31" s="53" t="e">
        <f>VLOOKUP(A31,'[2]Alle namen'!$C:$G,7,FALSE)</f>
        <v>#N/A</v>
      </c>
      <c r="R31" s="54"/>
      <c r="S31" s="54"/>
      <c r="T31" s="14"/>
      <c r="U31" s="14"/>
      <c r="V31" s="14"/>
      <c r="W31" s="13"/>
      <c r="X31" s="14"/>
      <c r="Y31" s="14"/>
      <c r="Z31" s="14"/>
      <c r="AA31" s="14"/>
      <c r="AB31" s="13">
        <v>0</v>
      </c>
    </row>
    <row r="32" spans="1:28" x14ac:dyDescent="0.35">
      <c r="A32" s="32">
        <v>644</v>
      </c>
      <c r="B32" t="e">
        <f>VLOOKUP(A32,'[2]Alle namen'!$C:$G,5,FALSE)</f>
        <v>#N/A</v>
      </c>
      <c r="C32" t="e">
        <f>VLOOKUP(A32,'[2]Alle namen'!$C:$G,2,FALSE)</f>
        <v>#N/A</v>
      </c>
      <c r="D32" t="e">
        <f>VLOOKUP(A32,'[2]Alle namen'!$C:$G,4,FALSE)</f>
        <v>#N/A</v>
      </c>
      <c r="E32" t="e">
        <f>VLOOKUP(A32,'[2]Alle namen'!$C:$G,3,FALSE)</f>
        <v>#N/A</v>
      </c>
      <c r="F32" s="5" t="e">
        <f>VLOOKUP($A32,#REF!,7,FALSE)</f>
        <v>#REF!</v>
      </c>
      <c r="G32" s="28" t="e">
        <f>VLOOKUP($A32,#REF!,8,FALSE)</f>
        <v>#REF!</v>
      </c>
      <c r="H32" s="12" t="e">
        <f>VLOOKUP($A32,#REF!,7,FALSE)</f>
        <v>#REF!</v>
      </c>
      <c r="I32" s="21" t="e">
        <f>VLOOKUP($A32,#REF!,8,FALSE)</f>
        <v>#REF!</v>
      </c>
      <c r="J32" s="25" t="e">
        <f>VLOOKUP($A32,'[2]Uitslag Juni'!$F:$AH,F$1,FALSE)</f>
        <v>#N/A</v>
      </c>
      <c r="K32" s="27" t="e">
        <f>VLOOKUP($A32,'[2]Uitslag Juni'!$F:$AH,G$1,FALSE)</f>
        <v>#N/A</v>
      </c>
      <c r="N32" s="31" t="e">
        <f t="shared" si="0"/>
        <v>#REF!</v>
      </c>
      <c r="O32" s="31"/>
      <c r="P32" s="31"/>
      <c r="Q32" s="53" t="e">
        <f>VLOOKUP(A32,'[2]Alle namen'!$C:$G,7,FALSE)</f>
        <v>#N/A</v>
      </c>
      <c r="R32" s="54"/>
      <c r="S32" s="54"/>
      <c r="T32" s="14"/>
      <c r="U32" s="14"/>
      <c r="V32" s="14"/>
      <c r="W32" s="13"/>
      <c r="X32" s="14"/>
      <c r="Y32" s="14"/>
      <c r="Z32" s="14"/>
      <c r="AA32" s="14"/>
      <c r="AB32" s="13">
        <v>0</v>
      </c>
    </row>
    <row r="33" spans="1:28" x14ac:dyDescent="0.35">
      <c r="A33" s="32">
        <v>422</v>
      </c>
      <c r="B33" t="e">
        <f>VLOOKUP(A33,'[2]Alle namen'!$C:$G,5,FALSE)</f>
        <v>#N/A</v>
      </c>
      <c r="C33" t="e">
        <f>VLOOKUP(A33,'[2]Alle namen'!$C:$G,2,FALSE)</f>
        <v>#N/A</v>
      </c>
      <c r="D33" t="e">
        <f>VLOOKUP(A33,'[2]Alle namen'!$C:$G,4,FALSE)</f>
        <v>#N/A</v>
      </c>
      <c r="E33" t="e">
        <f>VLOOKUP(A33,'[2]Alle namen'!$C:$G,3,FALSE)</f>
        <v>#N/A</v>
      </c>
      <c r="F33" s="5" t="e">
        <f>VLOOKUP($A33,#REF!,7,FALSE)</f>
        <v>#REF!</v>
      </c>
      <c r="G33" s="28" t="e">
        <f>VLOOKUP($A33,#REF!,8,FALSE)</f>
        <v>#REF!</v>
      </c>
      <c r="H33" s="12" t="e">
        <f>VLOOKUP($A33,#REF!,7,FALSE)</f>
        <v>#REF!</v>
      </c>
      <c r="I33" s="21" t="e">
        <f>VLOOKUP($A33,#REF!,8,FALSE)</f>
        <v>#REF!</v>
      </c>
      <c r="J33" s="25">
        <f>VLOOKUP($A33,'[2]Uitslag Juni'!$F:$AH,F$1,FALSE)</f>
        <v>46.911999999999999</v>
      </c>
      <c r="K33" s="27">
        <f>VLOOKUP($A33,'[2]Uitslag Juni'!$F:$AH,G$1,FALSE)</f>
        <v>13</v>
      </c>
      <c r="N33" s="31" t="e">
        <f t="shared" si="0"/>
        <v>#REF!</v>
      </c>
      <c r="O33" s="31"/>
      <c r="P33" s="31"/>
      <c r="Q33" s="53" t="e">
        <f>VLOOKUP(A33,'[2]Alle namen'!$C:$G,7,FALSE)</f>
        <v>#N/A</v>
      </c>
      <c r="R33" s="54"/>
      <c r="S33" s="54"/>
      <c r="T33" s="14"/>
      <c r="U33" s="14"/>
      <c r="V33" s="14"/>
      <c r="W33" s="13"/>
      <c r="X33" s="14"/>
      <c r="Y33" s="14"/>
      <c r="Z33" s="14"/>
      <c r="AA33" s="14"/>
      <c r="AB33" s="13">
        <v>0</v>
      </c>
    </row>
    <row r="34" spans="1:28" x14ac:dyDescent="0.35">
      <c r="A34" s="32">
        <v>437</v>
      </c>
      <c r="B34" t="e">
        <f>VLOOKUP(A34,'[2]Alle namen'!$C:$G,5,FALSE)</f>
        <v>#N/A</v>
      </c>
      <c r="C34" t="e">
        <f>VLOOKUP(A34,'[2]Alle namen'!$C:$G,2,FALSE)</f>
        <v>#N/A</v>
      </c>
      <c r="D34" t="e">
        <f>VLOOKUP(A34,'[2]Alle namen'!$C:$G,4,FALSE)</f>
        <v>#N/A</v>
      </c>
      <c r="E34" t="e">
        <f>VLOOKUP(A34,'[2]Alle namen'!$C:$G,3,FALSE)</f>
        <v>#N/A</v>
      </c>
      <c r="F34" s="5" t="e">
        <f>VLOOKUP($A34,#REF!,7,FALSE)</f>
        <v>#REF!</v>
      </c>
      <c r="G34" s="28" t="e">
        <f>VLOOKUP($A34,#REF!,8,FALSE)</f>
        <v>#REF!</v>
      </c>
      <c r="H34" s="12" t="e">
        <f>VLOOKUP($A34,#REF!,7,FALSE)</f>
        <v>#REF!</v>
      </c>
      <c r="I34" s="21" t="e">
        <f>VLOOKUP($A34,#REF!,8,FALSE)</f>
        <v>#REF!</v>
      </c>
      <c r="J34" s="25" t="e">
        <f>VLOOKUP($A34,'[2]Uitslag Juni'!$F:$AH,F$1,FALSE)</f>
        <v>#N/A</v>
      </c>
      <c r="K34" s="27" t="e">
        <f>VLOOKUP($A34,'[2]Uitslag Juni'!$F:$AH,G$1,FALSE)</f>
        <v>#N/A</v>
      </c>
      <c r="N34" s="31" t="e">
        <f t="shared" si="0"/>
        <v>#REF!</v>
      </c>
      <c r="O34" s="31"/>
      <c r="P34" s="31"/>
      <c r="Q34" s="53" t="e">
        <f>VLOOKUP(A34,'[2]Alle namen'!$C:$G,7,FALSE)</f>
        <v>#N/A</v>
      </c>
      <c r="R34" s="54"/>
      <c r="S34" s="54"/>
      <c r="T34" s="14"/>
      <c r="U34" s="14"/>
      <c r="V34" s="14"/>
      <c r="W34" s="13"/>
      <c r="X34" s="14"/>
      <c r="Y34" s="14"/>
      <c r="Z34" s="14"/>
      <c r="AA34" s="14"/>
      <c r="AB34" s="13">
        <v>0</v>
      </c>
    </row>
    <row r="35" spans="1:28" x14ac:dyDescent="0.35">
      <c r="A35" s="32">
        <v>542</v>
      </c>
      <c r="B35" t="e">
        <f>VLOOKUP(A35,'[2]Alle namen'!$C:$G,5,FALSE)</f>
        <v>#N/A</v>
      </c>
      <c r="C35" t="e">
        <f>VLOOKUP(A35,'[2]Alle namen'!$C:$G,2,FALSE)</f>
        <v>#N/A</v>
      </c>
      <c r="D35" t="e">
        <f>VLOOKUP(A35,'[2]Alle namen'!$C:$G,4,FALSE)</f>
        <v>#N/A</v>
      </c>
      <c r="E35" t="e">
        <f>VLOOKUP(A35,'[2]Alle namen'!$C:$G,3,FALSE)</f>
        <v>#N/A</v>
      </c>
      <c r="F35" s="5" t="e">
        <f>VLOOKUP($A35,#REF!,7,FALSE)</f>
        <v>#REF!</v>
      </c>
      <c r="G35" s="28" t="e">
        <f>VLOOKUP($A35,#REF!,8,FALSE)</f>
        <v>#REF!</v>
      </c>
      <c r="H35" s="12" t="e">
        <f>VLOOKUP($A35,#REF!,7,FALSE)</f>
        <v>#REF!</v>
      </c>
      <c r="I35" s="21" t="e">
        <f>VLOOKUP($A35,#REF!,8,FALSE)</f>
        <v>#REF!</v>
      </c>
      <c r="J35" s="25" t="e">
        <f>VLOOKUP($A35,'[2]Uitslag Juni'!$F:$AH,F$1,FALSE)</f>
        <v>#N/A</v>
      </c>
      <c r="K35" s="27" t="e">
        <f>VLOOKUP($A35,'[2]Uitslag Juni'!$F:$AH,G$1,FALSE)</f>
        <v>#N/A</v>
      </c>
      <c r="N35" s="31" t="e">
        <f t="shared" si="0"/>
        <v>#REF!</v>
      </c>
      <c r="O35" s="31"/>
      <c r="P35" s="31"/>
      <c r="Q35" s="53" t="e">
        <f>VLOOKUP(A35,'[2]Alle namen'!$C:$G,7,FALSE)</f>
        <v>#N/A</v>
      </c>
      <c r="R35" s="54"/>
      <c r="S35" s="54"/>
      <c r="T35" s="14"/>
      <c r="U35" s="14"/>
      <c r="V35" s="14"/>
      <c r="W35" s="13"/>
      <c r="X35" s="14"/>
      <c r="Y35" s="14"/>
      <c r="Z35" s="14"/>
      <c r="AA35" s="14"/>
      <c r="AB35" s="13">
        <v>0</v>
      </c>
    </row>
    <row r="36" spans="1:28" x14ac:dyDescent="0.35">
      <c r="A36" s="32">
        <v>699</v>
      </c>
      <c r="B36" t="e">
        <f>VLOOKUP(A36,'[2]Alle namen'!$C:$G,5,FALSE)</f>
        <v>#N/A</v>
      </c>
      <c r="C36" t="e">
        <f>VLOOKUP(A36,'[2]Alle namen'!$C:$G,2,FALSE)</f>
        <v>#N/A</v>
      </c>
      <c r="D36" t="e">
        <f>VLOOKUP(A36,'[2]Alle namen'!$C:$G,4,FALSE)</f>
        <v>#N/A</v>
      </c>
      <c r="E36" t="e">
        <f>VLOOKUP(A36,'[2]Alle namen'!$C:$G,3,FALSE)</f>
        <v>#N/A</v>
      </c>
      <c r="F36" s="5" t="e">
        <f>VLOOKUP($A36,#REF!,7,FALSE)</f>
        <v>#REF!</v>
      </c>
      <c r="G36" s="28" t="e">
        <f>VLOOKUP($A36,#REF!,8,FALSE)</f>
        <v>#REF!</v>
      </c>
      <c r="H36" s="12" t="e">
        <f>VLOOKUP($A36,#REF!,7,FALSE)</f>
        <v>#REF!</v>
      </c>
      <c r="I36" s="21" t="e">
        <f>VLOOKUP($A36,#REF!,8,FALSE)</f>
        <v>#REF!</v>
      </c>
      <c r="J36" s="25" t="e">
        <f>VLOOKUP($A36,'[2]Uitslag Juni'!$F:$AH,F$1,FALSE)</f>
        <v>#N/A</v>
      </c>
      <c r="K36" s="27" t="e">
        <f>VLOOKUP($A36,'[2]Uitslag Juni'!$F:$AH,G$1,FALSE)</f>
        <v>#N/A</v>
      </c>
      <c r="N36" s="31" t="e">
        <f t="shared" si="0"/>
        <v>#REF!</v>
      </c>
      <c r="O36" s="31"/>
      <c r="P36" s="31"/>
      <c r="Q36" s="53" t="e">
        <f>VLOOKUP(A36,'[2]Alle namen'!$C:$G,7,FALSE)</f>
        <v>#N/A</v>
      </c>
      <c r="R36" s="54"/>
      <c r="S36" s="54"/>
      <c r="T36" s="14"/>
      <c r="U36" s="14"/>
      <c r="V36" s="14"/>
      <c r="W36" s="13"/>
      <c r="X36" s="14"/>
      <c r="Y36" s="14"/>
      <c r="Z36" s="14"/>
      <c r="AA36" s="14"/>
      <c r="AB36" s="13">
        <v>0</v>
      </c>
    </row>
    <row r="37" spans="1:28" x14ac:dyDescent="0.35">
      <c r="A37" s="32">
        <v>424</v>
      </c>
      <c r="B37" t="e">
        <f>VLOOKUP(A37,'[2]Alle namen'!$C:$G,5,FALSE)</f>
        <v>#N/A</v>
      </c>
      <c r="C37" t="e">
        <f>VLOOKUP(A37,'[2]Alle namen'!$C:$G,2,FALSE)</f>
        <v>#N/A</v>
      </c>
      <c r="D37" t="e">
        <f>VLOOKUP(A37,'[2]Alle namen'!$C:$G,4,FALSE)</f>
        <v>#N/A</v>
      </c>
      <c r="E37" t="e">
        <f>VLOOKUP(A37,'[2]Alle namen'!$C:$G,3,FALSE)</f>
        <v>#N/A</v>
      </c>
      <c r="F37" s="5" t="e">
        <f>VLOOKUP($A37,#REF!,7,FALSE)</f>
        <v>#REF!</v>
      </c>
      <c r="G37" s="28" t="e">
        <f>VLOOKUP($A37,#REF!,8,FALSE)</f>
        <v>#REF!</v>
      </c>
      <c r="H37" s="12" t="e">
        <f>VLOOKUP($A37,#REF!,7,FALSE)</f>
        <v>#REF!</v>
      </c>
      <c r="I37" s="21" t="e">
        <f>VLOOKUP($A37,#REF!,8,FALSE)</f>
        <v>#REF!</v>
      </c>
      <c r="J37" s="25" t="e">
        <f>VLOOKUP($A37,'[2]Uitslag Juni'!$F:$AH,F$1,FALSE)</f>
        <v>#N/A</v>
      </c>
      <c r="K37" s="27" t="e">
        <f>VLOOKUP($A37,'[2]Uitslag Juni'!$F:$AH,G$1,FALSE)</f>
        <v>#N/A</v>
      </c>
      <c r="N37" s="31" t="e">
        <f t="shared" si="0"/>
        <v>#REF!</v>
      </c>
      <c r="O37" s="31"/>
      <c r="P37" s="31"/>
      <c r="Q37" s="53" t="e">
        <f>VLOOKUP(A37,'[2]Alle namen'!$C:$G,7,FALSE)</f>
        <v>#N/A</v>
      </c>
      <c r="R37" s="54"/>
      <c r="S37" s="54"/>
      <c r="T37" s="14"/>
      <c r="U37" s="14"/>
      <c r="V37" s="14"/>
      <c r="W37" s="13"/>
      <c r="X37" s="14"/>
      <c r="Y37" s="14"/>
      <c r="Z37" s="14"/>
      <c r="AA37" s="14"/>
      <c r="AB37" s="13">
        <v>0</v>
      </c>
    </row>
    <row r="38" spans="1:28" x14ac:dyDescent="0.35">
      <c r="A38" s="32">
        <v>546</v>
      </c>
      <c r="B38" t="e">
        <f>VLOOKUP(A38,'[2]Alle namen'!$C:$G,5,FALSE)</f>
        <v>#N/A</v>
      </c>
      <c r="C38" t="e">
        <f>VLOOKUP(A38,'[2]Alle namen'!$C:$G,2,FALSE)</f>
        <v>#N/A</v>
      </c>
      <c r="D38" t="e">
        <f>VLOOKUP(A38,'[2]Alle namen'!$C:$G,4,FALSE)</f>
        <v>#N/A</v>
      </c>
      <c r="E38" t="e">
        <f>VLOOKUP(A38,'[2]Alle namen'!$C:$G,3,FALSE)</f>
        <v>#N/A</v>
      </c>
      <c r="F38" s="5" t="e">
        <f>VLOOKUP($A38,#REF!,7,FALSE)</f>
        <v>#REF!</v>
      </c>
      <c r="G38" s="28" t="e">
        <f>VLOOKUP($A38,#REF!,8,FALSE)</f>
        <v>#REF!</v>
      </c>
      <c r="H38" s="12" t="e">
        <f>VLOOKUP($A38,#REF!,7,FALSE)</f>
        <v>#REF!</v>
      </c>
      <c r="I38" s="21" t="e">
        <f>VLOOKUP($A38,#REF!,8,FALSE)</f>
        <v>#REF!</v>
      </c>
      <c r="J38" s="25" t="e">
        <f>VLOOKUP($A38,'[2]Uitslag Juni'!$F:$AH,F$1,FALSE)</f>
        <v>#N/A</v>
      </c>
      <c r="K38" s="27" t="e">
        <f>VLOOKUP($A38,'[2]Uitslag Juni'!$F:$AH,G$1,FALSE)</f>
        <v>#N/A</v>
      </c>
      <c r="N38" s="31" t="e">
        <f t="shared" si="0"/>
        <v>#REF!</v>
      </c>
      <c r="O38" s="31"/>
      <c r="P38" s="31"/>
      <c r="Q38" s="53" t="e">
        <f>VLOOKUP(A38,'[2]Alle namen'!$C:$G,7,FALSE)</f>
        <v>#N/A</v>
      </c>
      <c r="R38" s="54"/>
      <c r="S38" s="54"/>
      <c r="T38" s="14"/>
      <c r="U38" s="14"/>
      <c r="V38" s="14"/>
      <c r="W38" s="13"/>
      <c r="X38" s="14"/>
      <c r="Y38" s="14"/>
      <c r="Z38" s="14"/>
      <c r="AA38" s="14"/>
      <c r="AB38" s="13">
        <v>0</v>
      </c>
    </row>
    <row r="39" spans="1:28" x14ac:dyDescent="0.35">
      <c r="A39" s="32">
        <v>537</v>
      </c>
      <c r="B39" t="e">
        <f>VLOOKUP(A39,'[2]Alle namen'!$C:$G,5,FALSE)</f>
        <v>#N/A</v>
      </c>
      <c r="C39" t="e">
        <f>VLOOKUP(A39,'[2]Alle namen'!$C:$G,2,FALSE)</f>
        <v>#N/A</v>
      </c>
      <c r="D39" t="e">
        <f>VLOOKUP(A39,'[2]Alle namen'!$C:$G,4,FALSE)</f>
        <v>#N/A</v>
      </c>
      <c r="E39" t="e">
        <f>VLOOKUP(A39,'[2]Alle namen'!$C:$G,3,FALSE)</f>
        <v>#N/A</v>
      </c>
      <c r="F39" s="5" t="e">
        <f>VLOOKUP($A39,#REF!,7,FALSE)</f>
        <v>#REF!</v>
      </c>
      <c r="G39" s="28" t="e">
        <f>VLOOKUP($A39,#REF!,8,FALSE)</f>
        <v>#REF!</v>
      </c>
      <c r="H39" s="12" t="e">
        <f>VLOOKUP($A39,#REF!,7,FALSE)</f>
        <v>#REF!</v>
      </c>
      <c r="I39" s="21" t="e">
        <f>VLOOKUP($A39,#REF!,8,FALSE)</f>
        <v>#REF!</v>
      </c>
      <c r="J39" s="25" t="e">
        <f>VLOOKUP($A39,'[2]Uitslag Juni'!$F:$AH,F$1,FALSE)</f>
        <v>#N/A</v>
      </c>
      <c r="K39" s="27" t="e">
        <f>VLOOKUP($A39,'[2]Uitslag Juni'!$F:$AH,G$1,FALSE)</f>
        <v>#N/A</v>
      </c>
      <c r="N39" s="31" t="e">
        <f t="shared" si="0"/>
        <v>#REF!</v>
      </c>
      <c r="O39" s="31"/>
      <c r="P39" s="31"/>
      <c r="Q39" s="53" t="e">
        <f>VLOOKUP(A39,'[2]Alle namen'!$C:$G,7,FALSE)</f>
        <v>#N/A</v>
      </c>
      <c r="R39" s="54"/>
      <c r="S39" s="54"/>
      <c r="T39" s="14"/>
      <c r="U39" s="14"/>
      <c r="V39" s="14"/>
      <c r="W39" s="13"/>
      <c r="X39" s="14"/>
      <c r="Y39" s="14"/>
      <c r="Z39" s="14"/>
      <c r="AA39" s="14"/>
      <c r="AB39" s="13">
        <v>0</v>
      </c>
    </row>
    <row r="40" spans="1:28" x14ac:dyDescent="0.35">
      <c r="A40" s="32">
        <v>421</v>
      </c>
      <c r="B40" t="e">
        <f>VLOOKUP(A40,'[2]Alle namen'!$C:$G,5,FALSE)</f>
        <v>#N/A</v>
      </c>
      <c r="C40" t="e">
        <f>VLOOKUP(A40,'[2]Alle namen'!$C:$G,2,FALSE)</f>
        <v>#N/A</v>
      </c>
      <c r="D40" t="e">
        <f>VLOOKUP(A40,'[2]Alle namen'!$C:$G,4,FALSE)</f>
        <v>#N/A</v>
      </c>
      <c r="E40" t="e">
        <f>VLOOKUP(A40,'[2]Alle namen'!$C:$G,3,FALSE)</f>
        <v>#N/A</v>
      </c>
      <c r="F40" s="5" t="e">
        <f>VLOOKUP($A40,#REF!,7,FALSE)</f>
        <v>#REF!</v>
      </c>
      <c r="G40" s="28" t="e">
        <f>VLOOKUP($A40,#REF!,8,FALSE)</f>
        <v>#REF!</v>
      </c>
      <c r="H40" s="12" t="e">
        <f>VLOOKUP($A40,#REF!,7,FALSE)</f>
        <v>#REF!</v>
      </c>
      <c r="I40" s="21" t="e">
        <f>VLOOKUP($A40,#REF!,8,FALSE)</f>
        <v>#REF!</v>
      </c>
      <c r="J40" s="25">
        <f>VLOOKUP($A40,'[2]Uitslag Juni'!$F:$AH,F$1,FALSE)</f>
        <v>48.35</v>
      </c>
      <c r="K40" s="27">
        <f>VLOOKUP($A40,'[2]Uitslag Juni'!$F:$AH,G$1,FALSE)</f>
        <v>11</v>
      </c>
      <c r="N40" s="31" t="e">
        <f t="shared" si="0"/>
        <v>#REF!</v>
      </c>
      <c r="O40" s="31"/>
      <c r="P40" s="31"/>
      <c r="Q40" s="53" t="e">
        <f>VLOOKUP(A40,'[2]Alle namen'!$C:$G,7,FALSE)</f>
        <v>#N/A</v>
      </c>
      <c r="R40" s="54"/>
      <c r="S40" s="54"/>
      <c r="T40" s="14"/>
      <c r="U40" s="14"/>
      <c r="V40" s="14"/>
      <c r="W40" s="13"/>
      <c r="X40" s="14"/>
      <c r="Y40" s="14"/>
      <c r="Z40" s="14"/>
      <c r="AA40" s="14"/>
      <c r="AB40" s="13">
        <v>0</v>
      </c>
    </row>
    <row r="41" spans="1:28" x14ac:dyDescent="0.35">
      <c r="A41" s="32"/>
      <c r="F41" s="5"/>
      <c r="G41" s="28"/>
      <c r="H41" s="12"/>
      <c r="I41" s="21"/>
      <c r="J41" s="25"/>
      <c r="K41" s="27"/>
      <c r="N41" s="31"/>
      <c r="O41" s="31"/>
      <c r="P41" s="31"/>
      <c r="Q41" s="53"/>
      <c r="R41" s="54"/>
      <c r="S41" s="54"/>
      <c r="T41" s="14"/>
      <c r="U41" s="14"/>
      <c r="V41" s="14"/>
      <c r="W41" s="13"/>
      <c r="X41" s="14"/>
      <c r="Y41" s="14"/>
      <c r="Z41" s="14"/>
      <c r="AA41" s="14"/>
      <c r="AB41" s="13">
        <v>0</v>
      </c>
    </row>
    <row r="42" spans="1:28" x14ac:dyDescent="0.35">
      <c r="A42" s="32"/>
      <c r="F42" s="5"/>
      <c r="G42" s="28"/>
      <c r="H42" s="12"/>
      <c r="I42" s="21"/>
      <c r="J42" s="25"/>
      <c r="K42" s="27"/>
      <c r="N42" s="31"/>
      <c r="O42" s="31"/>
      <c r="P42" s="31"/>
      <c r="Q42" s="53"/>
      <c r="R42" s="54"/>
      <c r="S42" s="54"/>
      <c r="T42" s="14"/>
      <c r="U42" s="14"/>
      <c r="V42" s="14"/>
      <c r="W42" s="13"/>
      <c r="X42" s="14"/>
      <c r="Y42" s="14"/>
      <c r="Z42" s="14"/>
      <c r="AA42" s="14"/>
      <c r="AB42" s="13">
        <v>0</v>
      </c>
    </row>
    <row r="43" spans="1:28" x14ac:dyDescent="0.35">
      <c r="A43" s="32"/>
      <c r="F43" s="5"/>
      <c r="G43" s="28"/>
      <c r="H43" s="12"/>
      <c r="I43" s="21"/>
      <c r="J43" s="25"/>
      <c r="K43" s="27"/>
      <c r="N43" s="31"/>
      <c r="O43" s="31"/>
      <c r="P43" s="31"/>
      <c r="Q43" s="53"/>
      <c r="R43" s="54"/>
      <c r="S43" s="54"/>
      <c r="T43" s="14"/>
      <c r="U43" s="14"/>
      <c r="V43" s="14"/>
      <c r="W43" s="13"/>
      <c r="X43" s="14"/>
      <c r="Y43" s="14"/>
      <c r="Z43" s="14"/>
      <c r="AA43" s="14"/>
      <c r="AB43" s="13">
        <v>0</v>
      </c>
    </row>
    <row r="44" spans="1:28" x14ac:dyDescent="0.35">
      <c r="A44" s="32"/>
      <c r="F44" s="5"/>
      <c r="G44" s="28"/>
      <c r="H44" s="12"/>
      <c r="I44" s="21"/>
      <c r="J44" s="25"/>
      <c r="K44" s="27"/>
      <c r="N44" s="31"/>
      <c r="O44" s="31"/>
      <c r="P44" s="31"/>
      <c r="Q44" s="53"/>
      <c r="R44" s="54"/>
      <c r="S44" s="54"/>
      <c r="T44" s="14"/>
      <c r="U44" s="14"/>
      <c r="V44" s="14"/>
      <c r="W44" s="13"/>
      <c r="X44" s="14"/>
      <c r="Y44" s="14"/>
      <c r="Z44" s="14"/>
      <c r="AA44" s="14"/>
      <c r="AB44" s="13">
        <v>0</v>
      </c>
    </row>
    <row r="45" spans="1:28" x14ac:dyDescent="0.35">
      <c r="A45" s="32"/>
      <c r="F45" s="5"/>
      <c r="G45" s="28"/>
      <c r="H45" s="12"/>
      <c r="I45" s="21"/>
      <c r="J45" s="25"/>
      <c r="K45" s="27"/>
      <c r="N45" s="31"/>
      <c r="O45" s="31"/>
      <c r="P45" s="31"/>
      <c r="Q45" s="53"/>
      <c r="R45" s="54"/>
      <c r="S45" s="54"/>
      <c r="T45" s="14"/>
      <c r="U45" s="14"/>
      <c r="V45" s="14"/>
      <c r="W45" s="13"/>
      <c r="X45" s="14"/>
      <c r="Y45" s="14"/>
      <c r="Z45" s="14"/>
      <c r="AA45" s="14"/>
      <c r="AB45" s="13">
        <v>0</v>
      </c>
    </row>
    <row r="46" spans="1:28" x14ac:dyDescent="0.35">
      <c r="A46" s="32"/>
      <c r="F46" s="5"/>
      <c r="G46" s="28"/>
      <c r="H46" s="12"/>
      <c r="I46" s="21"/>
      <c r="J46" s="25"/>
      <c r="K46" s="27"/>
      <c r="N46" s="31"/>
      <c r="O46" s="31"/>
      <c r="P46" s="31"/>
      <c r="Q46" s="53"/>
      <c r="R46" s="54"/>
      <c r="S46" s="54"/>
      <c r="T46" s="14"/>
      <c r="U46" s="14"/>
      <c r="V46" s="14"/>
      <c r="W46" s="13"/>
      <c r="X46" s="14"/>
      <c r="Y46" s="14"/>
      <c r="Z46" s="14"/>
      <c r="AA46" s="14"/>
      <c r="AB46" s="13">
        <v>0</v>
      </c>
    </row>
    <row r="47" spans="1:28" x14ac:dyDescent="0.35">
      <c r="A47" s="32"/>
      <c r="F47" s="5"/>
      <c r="G47" s="28"/>
      <c r="H47" s="12"/>
      <c r="I47" s="21"/>
      <c r="J47" s="25"/>
      <c r="K47" s="27"/>
      <c r="N47" s="31"/>
      <c r="O47" s="31"/>
      <c r="P47" s="31"/>
      <c r="Q47" s="53"/>
      <c r="R47" s="54"/>
      <c r="S47" s="54"/>
      <c r="T47" s="14"/>
      <c r="U47" s="14"/>
      <c r="V47" s="14"/>
      <c r="W47" s="13"/>
      <c r="X47" s="14"/>
      <c r="Y47" s="14"/>
      <c r="Z47" s="14"/>
      <c r="AA47" s="14"/>
      <c r="AB47" s="13">
        <v>0</v>
      </c>
    </row>
    <row r="48" spans="1:28" x14ac:dyDescent="0.35">
      <c r="A48" s="32"/>
      <c r="F48" s="5"/>
      <c r="G48" s="28"/>
      <c r="H48" s="12"/>
      <c r="I48" s="21"/>
      <c r="J48" s="25"/>
      <c r="K48" s="27"/>
      <c r="N48" s="31"/>
      <c r="O48" s="31"/>
      <c r="P48" s="31"/>
      <c r="Q48" s="53"/>
      <c r="R48" s="54"/>
      <c r="S48" s="54"/>
      <c r="T48" s="14"/>
      <c r="U48" s="14"/>
      <c r="V48" s="14"/>
      <c r="W48" s="13"/>
      <c r="X48" s="14"/>
      <c r="Y48" s="14"/>
      <c r="Z48" s="14"/>
      <c r="AA48" s="14"/>
      <c r="AB48" s="13">
        <v>0</v>
      </c>
    </row>
    <row r="49" spans="1:28" x14ac:dyDescent="0.35">
      <c r="A49" s="32"/>
      <c r="F49" s="5"/>
      <c r="G49" s="28"/>
      <c r="H49" s="12"/>
      <c r="I49" s="21"/>
      <c r="J49" s="25"/>
      <c r="K49" s="27"/>
      <c r="N49" s="31"/>
      <c r="O49" s="31"/>
      <c r="P49" s="31"/>
      <c r="Q49" s="53"/>
      <c r="R49" s="54"/>
      <c r="S49" s="54"/>
      <c r="T49" s="14"/>
      <c r="U49" s="14"/>
      <c r="V49" s="14"/>
      <c r="W49" s="13"/>
      <c r="X49" s="14"/>
      <c r="Y49" s="14"/>
      <c r="Z49" s="14"/>
      <c r="AA49" s="14"/>
      <c r="AB49" s="13">
        <v>0</v>
      </c>
    </row>
    <row r="50" spans="1:28" x14ac:dyDescent="0.35">
      <c r="A50" s="32"/>
      <c r="F50" s="5"/>
      <c r="G50" s="28"/>
      <c r="H50" s="12"/>
      <c r="I50" s="21"/>
      <c r="J50" s="25"/>
      <c r="K50" s="27"/>
      <c r="N50" s="31"/>
      <c r="O50" s="31"/>
      <c r="P50" s="31"/>
      <c r="Q50" s="53"/>
      <c r="R50" s="54"/>
      <c r="S50" s="54"/>
      <c r="T50" s="14"/>
      <c r="U50" s="14"/>
      <c r="V50" s="14"/>
      <c r="W50" s="13"/>
      <c r="X50" s="14"/>
      <c r="Y50" s="14"/>
      <c r="Z50" s="14"/>
      <c r="AA50" s="14"/>
      <c r="AB50" s="13">
        <v>0</v>
      </c>
    </row>
    <row r="51" spans="1:28" x14ac:dyDescent="0.35">
      <c r="A51" s="32"/>
      <c r="F51" s="5"/>
      <c r="G51" s="28"/>
      <c r="H51" s="12"/>
      <c r="I51" s="21"/>
      <c r="J51" s="25"/>
      <c r="K51" s="27"/>
      <c r="N51" s="31"/>
      <c r="O51" s="31"/>
      <c r="P51" s="31"/>
      <c r="Q51" s="53"/>
      <c r="R51" s="54"/>
      <c r="S51" s="54"/>
      <c r="T51" s="14"/>
      <c r="U51" s="14"/>
      <c r="V51" s="14"/>
      <c r="W51" s="13"/>
      <c r="X51" s="14"/>
      <c r="Y51" s="14"/>
      <c r="Z51" s="14"/>
      <c r="AA51" s="14"/>
      <c r="AB51" s="13">
        <v>0</v>
      </c>
    </row>
    <row r="52" spans="1:28" x14ac:dyDescent="0.35">
      <c r="A52" s="32"/>
      <c r="F52" s="5"/>
      <c r="G52" s="28"/>
      <c r="H52" s="12"/>
      <c r="I52" s="21"/>
      <c r="J52" s="25"/>
      <c r="K52" s="27"/>
      <c r="N52" s="31"/>
      <c r="O52" s="31"/>
      <c r="P52" s="31"/>
      <c r="Q52" s="53"/>
      <c r="R52" s="54"/>
      <c r="S52" s="54"/>
      <c r="T52" s="14"/>
      <c r="U52" s="14"/>
      <c r="V52" s="14"/>
      <c r="W52" s="13"/>
      <c r="X52" s="14"/>
      <c r="Y52" s="14"/>
      <c r="Z52" s="14"/>
      <c r="AA52" s="14"/>
      <c r="AB52" s="13">
        <v>0</v>
      </c>
    </row>
    <row r="53" spans="1:28" x14ac:dyDescent="0.35">
      <c r="A53" s="32"/>
      <c r="F53" s="5"/>
      <c r="G53" s="28"/>
      <c r="H53" s="12"/>
      <c r="I53" s="21"/>
      <c r="J53" s="25"/>
      <c r="K53" s="27"/>
      <c r="N53" s="31"/>
      <c r="O53" s="31"/>
      <c r="P53" s="31"/>
      <c r="Q53" s="53"/>
      <c r="R53" s="54"/>
      <c r="S53" s="54"/>
      <c r="T53" s="14"/>
      <c r="U53" s="14"/>
      <c r="V53" s="14"/>
      <c r="W53" s="13"/>
      <c r="X53" s="14"/>
      <c r="Y53" s="14"/>
      <c r="Z53" s="14"/>
      <c r="AA53" s="14"/>
      <c r="AB53" s="13">
        <v>0</v>
      </c>
    </row>
    <row r="54" spans="1:28" x14ac:dyDescent="0.35">
      <c r="A54" s="32"/>
      <c r="F54" s="5"/>
      <c r="G54" s="28"/>
      <c r="H54" s="12"/>
      <c r="I54" s="21"/>
      <c r="J54" s="25"/>
      <c r="K54" s="27"/>
      <c r="N54" s="31"/>
      <c r="O54" s="31"/>
      <c r="P54" s="31"/>
      <c r="Q54" s="53"/>
      <c r="R54" s="54"/>
      <c r="S54" s="54"/>
      <c r="T54" s="14"/>
      <c r="U54" s="14"/>
      <c r="V54" s="14"/>
      <c r="W54" s="13"/>
      <c r="X54" s="14"/>
      <c r="Y54" s="14"/>
      <c r="Z54" s="14"/>
      <c r="AA54" s="14"/>
      <c r="AB54" s="13">
        <v>0</v>
      </c>
    </row>
    <row r="55" spans="1:28" x14ac:dyDescent="0.35">
      <c r="A55" s="32"/>
      <c r="F55" s="5"/>
      <c r="G55" s="28"/>
      <c r="H55" s="12"/>
      <c r="I55" s="21"/>
      <c r="J55" s="25"/>
      <c r="K55" s="27"/>
      <c r="N55" s="31"/>
      <c r="O55" s="31"/>
      <c r="P55" s="31"/>
      <c r="Q55" s="53"/>
      <c r="R55" s="54"/>
      <c r="S55" s="54"/>
      <c r="T55" s="14"/>
      <c r="U55" s="14"/>
      <c r="V55" s="14"/>
      <c r="W55" s="13"/>
      <c r="X55" s="14"/>
      <c r="Y55" s="14"/>
      <c r="Z55" s="14"/>
      <c r="AA55" s="14"/>
      <c r="AB55" s="13">
        <v>0</v>
      </c>
    </row>
    <row r="56" spans="1:28" x14ac:dyDescent="0.35">
      <c r="A56" s="32"/>
      <c r="F56" s="5"/>
      <c r="G56" s="28"/>
      <c r="H56" s="12"/>
      <c r="I56" s="21"/>
      <c r="J56" s="25"/>
      <c r="K56" s="27"/>
      <c r="N56" s="31"/>
      <c r="O56" s="31"/>
      <c r="P56" s="31"/>
      <c r="Q56" s="53"/>
      <c r="R56" s="54"/>
      <c r="S56" s="54"/>
      <c r="T56" s="14"/>
      <c r="U56" s="14"/>
      <c r="V56" s="14"/>
      <c r="W56" s="13"/>
      <c r="X56" s="14"/>
      <c r="Y56" s="14"/>
      <c r="Z56" s="14"/>
      <c r="AA56" s="14"/>
      <c r="AB56" s="13">
        <v>0</v>
      </c>
    </row>
    <row r="57" spans="1:28" x14ac:dyDescent="0.35">
      <c r="A57" s="32"/>
      <c r="F57" s="5"/>
      <c r="G57" s="28"/>
      <c r="H57" s="12"/>
      <c r="I57" s="21"/>
      <c r="J57" s="25"/>
      <c r="K57" s="27"/>
      <c r="N57" s="31"/>
      <c r="O57" s="31"/>
      <c r="P57" s="31"/>
      <c r="Q57" s="53"/>
      <c r="R57" s="54"/>
      <c r="S57" s="54"/>
      <c r="T57" s="14"/>
      <c r="U57" s="14"/>
      <c r="V57" s="14"/>
      <c r="W57" s="13"/>
      <c r="X57" s="14"/>
      <c r="Y57" s="14"/>
      <c r="Z57" s="14"/>
      <c r="AA57" s="14"/>
      <c r="AB57" s="13">
        <v>0</v>
      </c>
    </row>
    <row r="58" spans="1:28" x14ac:dyDescent="0.35">
      <c r="A58" s="32"/>
      <c r="F58" s="5"/>
      <c r="G58" s="28"/>
      <c r="H58" s="12"/>
      <c r="I58" s="21"/>
      <c r="J58" s="25"/>
      <c r="K58" s="27"/>
      <c r="N58" s="31"/>
      <c r="O58" s="31"/>
      <c r="P58" s="31"/>
      <c r="Q58" s="53"/>
      <c r="R58" s="54"/>
      <c r="S58" s="54"/>
      <c r="T58" s="14"/>
      <c r="U58" s="14"/>
      <c r="V58" s="14"/>
      <c r="W58" s="13"/>
      <c r="X58" s="14"/>
      <c r="Y58" s="14"/>
      <c r="Z58" s="14"/>
      <c r="AA58" s="14"/>
      <c r="AB58" s="13">
        <v>0</v>
      </c>
    </row>
    <row r="59" spans="1:28" x14ac:dyDescent="0.35">
      <c r="A59" s="32"/>
      <c r="F59" s="5"/>
      <c r="G59" s="28"/>
      <c r="H59" s="12"/>
      <c r="I59" s="21"/>
      <c r="J59" s="25"/>
      <c r="K59" s="27"/>
      <c r="N59" s="31"/>
      <c r="O59" s="31"/>
      <c r="P59" s="31"/>
      <c r="Q59" s="53"/>
      <c r="R59" s="54"/>
      <c r="S59" s="54"/>
      <c r="T59" s="15"/>
      <c r="U59" s="15"/>
      <c r="V59" s="15"/>
      <c r="W59" s="17"/>
      <c r="X59" s="15"/>
      <c r="Y59" s="15"/>
      <c r="Z59" s="15"/>
      <c r="AA59" s="15"/>
      <c r="AB59" s="17">
        <v>0</v>
      </c>
    </row>
    <row r="60" spans="1:28" x14ac:dyDescent="0.35">
      <c r="A60" s="32"/>
      <c r="F60" s="5"/>
      <c r="G60" s="28"/>
      <c r="H60" s="12"/>
      <c r="I60" s="21"/>
      <c r="J60" s="25"/>
      <c r="K60" s="27"/>
      <c r="N60" s="31"/>
      <c r="O60" s="31"/>
      <c r="P60" s="31"/>
      <c r="Q60" s="53"/>
      <c r="R60" s="54"/>
      <c r="S60" s="54"/>
      <c r="T60" s="15"/>
      <c r="U60" s="15"/>
      <c r="V60" s="15"/>
      <c r="W60" s="17"/>
      <c r="X60" s="15"/>
      <c r="Y60" s="15"/>
      <c r="Z60" s="15"/>
      <c r="AA60" s="15"/>
      <c r="AB60" s="17">
        <v>0</v>
      </c>
    </row>
    <row r="61" spans="1:28" x14ac:dyDescent="0.35">
      <c r="A61" s="32"/>
      <c r="F61" s="5"/>
      <c r="G61" s="28"/>
      <c r="H61" s="12"/>
      <c r="I61" s="21"/>
      <c r="J61" s="25"/>
      <c r="K61" s="27"/>
      <c r="N61" s="31"/>
      <c r="O61" s="31"/>
      <c r="P61" s="31"/>
      <c r="Q61" s="53"/>
      <c r="R61" s="54"/>
      <c r="S61" s="54"/>
      <c r="T61" s="15"/>
      <c r="U61" s="15"/>
      <c r="V61" s="15"/>
      <c r="W61" s="17"/>
      <c r="X61" s="15"/>
      <c r="Y61" s="15"/>
      <c r="Z61" s="15"/>
      <c r="AA61" s="15"/>
      <c r="AB61" s="17">
        <v>0</v>
      </c>
    </row>
    <row r="62" spans="1:28" x14ac:dyDescent="0.35">
      <c r="A62" s="32"/>
      <c r="F62" s="5"/>
      <c r="G62" s="28"/>
      <c r="H62" s="12"/>
      <c r="I62" s="21"/>
      <c r="J62" s="25"/>
      <c r="K62" s="27"/>
      <c r="N62" s="31"/>
      <c r="O62" s="31"/>
      <c r="P62" s="31"/>
      <c r="Q62" s="53"/>
      <c r="R62" s="54"/>
      <c r="S62" s="54"/>
      <c r="T62" s="15"/>
      <c r="U62" s="15"/>
      <c r="V62" s="15"/>
      <c r="W62" s="17"/>
      <c r="X62" s="15"/>
      <c r="Y62" s="15"/>
      <c r="Z62" s="15"/>
      <c r="AA62" s="15"/>
      <c r="AB62" s="17">
        <v>0</v>
      </c>
    </row>
    <row r="63" spans="1:28" x14ac:dyDescent="0.35">
      <c r="A63" s="32"/>
      <c r="F63" s="5"/>
      <c r="G63" s="28"/>
      <c r="H63" s="12"/>
      <c r="I63" s="21"/>
      <c r="J63" s="25"/>
      <c r="K63" s="27"/>
      <c r="N63" s="31"/>
      <c r="O63" s="31"/>
      <c r="P63" s="31"/>
      <c r="Q63" s="53"/>
      <c r="R63" s="54"/>
      <c r="S63" s="54"/>
      <c r="T63" s="15"/>
      <c r="U63" s="15"/>
      <c r="V63" s="15"/>
      <c r="W63" s="17"/>
      <c r="X63" s="15"/>
      <c r="Y63" s="15"/>
      <c r="Z63" s="15"/>
      <c r="AA63" s="15"/>
      <c r="AB63" s="17">
        <v>0</v>
      </c>
    </row>
    <row r="64" spans="1:28" x14ac:dyDescent="0.35">
      <c r="A64" s="32"/>
      <c r="F64" s="5"/>
      <c r="G64" s="28"/>
      <c r="H64" s="12"/>
      <c r="I64" s="21"/>
      <c r="J64" s="25"/>
      <c r="K64" s="27"/>
      <c r="N64" s="31"/>
      <c r="O64" s="31"/>
      <c r="P64" s="31"/>
      <c r="Q64" s="53"/>
      <c r="R64" s="54"/>
      <c r="S64" s="54"/>
      <c r="T64" s="15"/>
      <c r="U64" s="15"/>
      <c r="V64" s="15"/>
      <c r="W64" s="17"/>
      <c r="X64" s="15"/>
      <c r="Y64" s="15"/>
      <c r="Z64" s="15"/>
      <c r="AA64" s="15"/>
      <c r="AB64" s="17">
        <v>0</v>
      </c>
    </row>
    <row r="65" spans="1:28" x14ac:dyDescent="0.35">
      <c r="A65" s="33"/>
      <c r="F65" s="5"/>
      <c r="G65" s="28"/>
      <c r="H65" s="12"/>
      <c r="I65" s="21"/>
      <c r="J65" s="25"/>
      <c r="K65" s="27"/>
      <c r="N65" s="31"/>
      <c r="O65" s="31"/>
      <c r="P65" s="31"/>
      <c r="Q65" s="53"/>
      <c r="R65" s="54"/>
      <c r="S65" s="54"/>
      <c r="T65" s="15"/>
      <c r="U65" s="15"/>
      <c r="V65" s="15"/>
      <c r="W65" s="17"/>
      <c r="X65" s="15"/>
      <c r="Y65" s="15"/>
      <c r="Z65" s="15"/>
      <c r="AA65" s="15"/>
      <c r="AB65" s="17">
        <v>0</v>
      </c>
    </row>
    <row r="66" spans="1:28" x14ac:dyDescent="0.35">
      <c r="A66" s="32"/>
      <c r="F66" s="5"/>
      <c r="G66" s="28"/>
      <c r="H66" s="12"/>
      <c r="I66" s="21"/>
      <c r="J66" s="25"/>
      <c r="K66" s="27"/>
      <c r="N66" s="31"/>
      <c r="O66" s="31"/>
      <c r="P66" s="31"/>
      <c r="Q66" s="53"/>
      <c r="R66" s="54"/>
      <c r="S66" s="54"/>
      <c r="T66" s="15"/>
      <c r="U66" s="15"/>
      <c r="V66" s="15"/>
      <c r="W66" s="17"/>
      <c r="X66" s="15"/>
      <c r="Y66" s="15"/>
      <c r="Z66" s="15"/>
      <c r="AA66" s="15"/>
      <c r="AB66" s="17">
        <v>0</v>
      </c>
    </row>
    <row r="67" spans="1:28" x14ac:dyDescent="0.35">
      <c r="A67" s="32"/>
      <c r="F67" s="5"/>
      <c r="G67" s="28"/>
      <c r="H67" s="12"/>
      <c r="I67" s="21"/>
      <c r="J67" s="25"/>
      <c r="K67" s="27"/>
      <c r="N67" s="31"/>
      <c r="O67" s="31"/>
      <c r="P67" s="31"/>
      <c r="Q67" s="53"/>
      <c r="R67" s="54"/>
      <c r="S67" s="54"/>
      <c r="T67" s="15"/>
      <c r="U67" s="15"/>
      <c r="V67" s="15"/>
      <c r="W67" s="17"/>
      <c r="X67" s="15"/>
      <c r="Y67" s="15"/>
      <c r="Z67" s="15"/>
      <c r="AA67" s="15"/>
      <c r="AB67" s="17">
        <v>0</v>
      </c>
    </row>
    <row r="68" spans="1:28" x14ac:dyDescent="0.35">
      <c r="A68" s="32"/>
      <c r="F68" s="5"/>
      <c r="G68" s="28"/>
      <c r="H68" s="12"/>
      <c r="I68" s="21"/>
      <c r="J68" s="25"/>
      <c r="K68" s="27"/>
      <c r="N68" s="31"/>
      <c r="O68" s="31"/>
      <c r="P68" s="31"/>
      <c r="Q68" s="53"/>
      <c r="R68" s="54"/>
      <c r="S68" s="54"/>
      <c r="T68" s="15"/>
      <c r="U68" s="15"/>
      <c r="V68" s="15"/>
      <c r="W68" s="17"/>
      <c r="X68" s="15"/>
      <c r="Y68" s="15"/>
      <c r="Z68" s="15"/>
      <c r="AA68" s="15"/>
      <c r="AB68" s="17">
        <v>0</v>
      </c>
    </row>
    <row r="69" spans="1:28" x14ac:dyDescent="0.35">
      <c r="A69" s="32"/>
      <c r="F69" s="5"/>
      <c r="G69" s="28"/>
      <c r="H69" s="12"/>
      <c r="I69" s="21"/>
      <c r="J69" s="25"/>
      <c r="K69" s="27"/>
      <c r="N69" s="31"/>
      <c r="O69" s="31"/>
      <c r="P69" s="31"/>
      <c r="Q69" s="53"/>
      <c r="R69" s="54"/>
      <c r="S69" s="54"/>
      <c r="T69" s="15"/>
      <c r="U69" s="15"/>
      <c r="V69" s="15"/>
      <c r="W69" s="17"/>
      <c r="X69" s="15"/>
      <c r="Y69" s="15"/>
      <c r="Z69" s="15"/>
      <c r="AA69" s="15"/>
      <c r="AB69" s="17">
        <v>0</v>
      </c>
    </row>
    <row r="70" spans="1:28" x14ac:dyDescent="0.35">
      <c r="A70" s="32"/>
      <c r="F70" s="5"/>
      <c r="G70" s="28"/>
      <c r="H70" s="12"/>
      <c r="I70" s="21"/>
      <c r="J70" s="25"/>
      <c r="K70" s="27"/>
      <c r="N70" s="31"/>
      <c r="O70" s="31"/>
      <c r="P70" s="31"/>
      <c r="Q70" s="53"/>
      <c r="R70" s="54"/>
      <c r="S70" s="54"/>
      <c r="AB70" s="18">
        <v>0</v>
      </c>
    </row>
    <row r="71" spans="1:28" x14ac:dyDescent="0.35">
      <c r="A71" s="32"/>
      <c r="F71" s="5"/>
      <c r="G71" s="28"/>
      <c r="H71" s="12"/>
      <c r="I71" s="21"/>
      <c r="J71" s="25"/>
      <c r="K71" s="27"/>
      <c r="N71" s="31"/>
      <c r="O71" s="31"/>
      <c r="P71" s="31"/>
      <c r="Q71" s="53"/>
      <c r="R71" s="54"/>
      <c r="S71" s="54"/>
      <c r="AB71" s="18">
        <v>0</v>
      </c>
    </row>
    <row r="72" spans="1:28" x14ac:dyDescent="0.35">
      <c r="AB72" s="18">
        <v>0</v>
      </c>
    </row>
    <row r="73" spans="1:28" x14ac:dyDescent="0.35">
      <c r="AB73" s="18">
        <v>0</v>
      </c>
    </row>
    <row r="74" spans="1:28" x14ac:dyDescent="0.35">
      <c r="AB74" s="18">
        <v>0</v>
      </c>
    </row>
    <row r="75" spans="1:28" x14ac:dyDescent="0.35">
      <c r="AB75" s="18">
        <v>0</v>
      </c>
    </row>
    <row r="76" spans="1:28" x14ac:dyDescent="0.35">
      <c r="AB76" s="18">
        <v>0</v>
      </c>
    </row>
    <row r="77" spans="1:28" x14ac:dyDescent="0.35">
      <c r="AB77" s="18">
        <v>0</v>
      </c>
    </row>
    <row r="78" spans="1:28" x14ac:dyDescent="0.35">
      <c r="AB78" s="18">
        <v>0</v>
      </c>
    </row>
    <row r="79" spans="1:28" x14ac:dyDescent="0.35">
      <c r="AB79" s="18">
        <v>0</v>
      </c>
    </row>
    <row r="80" spans="1:28" x14ac:dyDescent="0.35">
      <c r="AB80" s="18">
        <v>0</v>
      </c>
    </row>
    <row r="81" spans="28:28" x14ac:dyDescent="0.35">
      <c r="AB81" s="18">
        <v>0</v>
      </c>
    </row>
    <row r="82" spans="28:28" x14ac:dyDescent="0.35">
      <c r="AB82" s="18">
        <v>0</v>
      </c>
    </row>
    <row r="83" spans="28:28" x14ac:dyDescent="0.35">
      <c r="AB83" s="18">
        <v>0</v>
      </c>
    </row>
    <row r="84" spans="28:28" x14ac:dyDescent="0.35">
      <c r="AB84" s="18">
        <v>0</v>
      </c>
    </row>
    <row r="85" spans="28:28" x14ac:dyDescent="0.35">
      <c r="AB85" s="18">
        <v>0</v>
      </c>
    </row>
    <row r="86" spans="28:28" x14ac:dyDescent="0.35">
      <c r="AB86" s="18">
        <v>0</v>
      </c>
    </row>
    <row r="87" spans="28:28" x14ac:dyDescent="0.35">
      <c r="AB87" s="18">
        <v>0</v>
      </c>
    </row>
    <row r="88" spans="28:28" x14ac:dyDescent="0.35">
      <c r="AB88" s="18">
        <v>0</v>
      </c>
    </row>
    <row r="89" spans="28:28" x14ac:dyDescent="0.35">
      <c r="AB89" s="18">
        <v>0</v>
      </c>
    </row>
    <row r="90" spans="28:28" x14ac:dyDescent="0.35">
      <c r="AB90" s="18">
        <v>0</v>
      </c>
    </row>
    <row r="91" spans="28:28" x14ac:dyDescent="0.35">
      <c r="AB91" s="18">
        <v>0</v>
      </c>
    </row>
    <row r="92" spans="28:28" x14ac:dyDescent="0.35">
      <c r="AB92" s="18">
        <v>0</v>
      </c>
    </row>
    <row r="93" spans="28:28" x14ac:dyDescent="0.35">
      <c r="AB93" s="18">
        <v>0</v>
      </c>
    </row>
    <row r="94" spans="28:28" x14ac:dyDescent="0.35">
      <c r="AB94" s="18">
        <v>0</v>
      </c>
    </row>
    <row r="95" spans="28:28" x14ac:dyDescent="0.35">
      <c r="AB95" s="18">
        <v>0</v>
      </c>
    </row>
    <row r="96" spans="28:28" x14ac:dyDescent="0.35">
      <c r="AB96" s="18">
        <v>0</v>
      </c>
    </row>
    <row r="97" spans="28:28" x14ac:dyDescent="0.35">
      <c r="AB97" s="18">
        <v>0</v>
      </c>
    </row>
    <row r="98" spans="28:28" x14ac:dyDescent="0.35">
      <c r="AB98" s="18">
        <v>0</v>
      </c>
    </row>
    <row r="99" spans="28:28" x14ac:dyDescent="0.35">
      <c r="AB99" s="18">
        <v>0</v>
      </c>
    </row>
    <row r="100" spans="28:28" x14ac:dyDescent="0.35">
      <c r="AB100" s="18">
        <v>0</v>
      </c>
    </row>
    <row r="101" spans="28:28" x14ac:dyDescent="0.35">
      <c r="AB101" s="18">
        <v>0</v>
      </c>
    </row>
    <row r="102" spans="28:28" x14ac:dyDescent="0.35">
      <c r="AB102" s="18">
        <v>0</v>
      </c>
    </row>
    <row r="103" spans="28:28" x14ac:dyDescent="0.35">
      <c r="AB103" s="18">
        <v>0</v>
      </c>
    </row>
    <row r="104" spans="28:28" x14ac:dyDescent="0.35">
      <c r="AB104" s="18">
        <v>0</v>
      </c>
    </row>
    <row r="105" spans="28:28" x14ac:dyDescent="0.35">
      <c r="AB105" s="18">
        <v>0</v>
      </c>
    </row>
    <row r="106" spans="28:28" x14ac:dyDescent="0.35">
      <c r="AB106" s="18">
        <v>0</v>
      </c>
    </row>
    <row r="107" spans="28:28" x14ac:dyDescent="0.35">
      <c r="AB107" s="18">
        <v>0</v>
      </c>
    </row>
    <row r="108" spans="28:28" x14ac:dyDescent="0.35">
      <c r="AB108" s="18">
        <v>0</v>
      </c>
    </row>
    <row r="109" spans="28:28" x14ac:dyDescent="0.35">
      <c r="AB109" s="18">
        <v>0</v>
      </c>
    </row>
    <row r="110" spans="28:28" x14ac:dyDescent="0.35">
      <c r="AB110" s="18">
        <v>0</v>
      </c>
    </row>
    <row r="111" spans="28:28" x14ac:dyDescent="0.35">
      <c r="AB111" s="18">
        <v>0</v>
      </c>
    </row>
    <row r="112" spans="28:28" x14ac:dyDescent="0.35">
      <c r="AB112" s="18">
        <v>0</v>
      </c>
    </row>
    <row r="113" spans="28:28" x14ac:dyDescent="0.35">
      <c r="AB113" s="18">
        <v>0</v>
      </c>
    </row>
    <row r="114" spans="28:28" x14ac:dyDescent="0.35">
      <c r="AB114" s="18">
        <v>0</v>
      </c>
    </row>
    <row r="115" spans="28:28" x14ac:dyDescent="0.35">
      <c r="AB115" s="18">
        <v>0</v>
      </c>
    </row>
    <row r="116" spans="28:28" x14ac:dyDescent="0.35">
      <c r="AB116" s="18">
        <v>0</v>
      </c>
    </row>
    <row r="117" spans="28:28" x14ac:dyDescent="0.35">
      <c r="AB117" s="18">
        <v>0</v>
      </c>
    </row>
    <row r="118" spans="28:28" x14ac:dyDescent="0.35">
      <c r="AB118" s="18">
        <v>0</v>
      </c>
    </row>
    <row r="119" spans="28:28" x14ac:dyDescent="0.35">
      <c r="AB119" s="18">
        <v>0</v>
      </c>
    </row>
    <row r="120" spans="28:28" x14ac:dyDescent="0.35">
      <c r="AB120" s="18">
        <v>0</v>
      </c>
    </row>
    <row r="121" spans="28:28" x14ac:dyDescent="0.35">
      <c r="AB121" s="18">
        <v>0</v>
      </c>
    </row>
    <row r="122" spans="28:28" x14ac:dyDescent="0.35">
      <c r="AB122" s="18">
        <v>0</v>
      </c>
    </row>
    <row r="123" spans="28:28" x14ac:dyDescent="0.35">
      <c r="AB123" s="18">
        <v>0</v>
      </c>
    </row>
    <row r="124" spans="28:28" x14ac:dyDescent="0.35">
      <c r="AB124" s="18">
        <v>0</v>
      </c>
    </row>
    <row r="125" spans="28:28" x14ac:dyDescent="0.35">
      <c r="AB125" s="18">
        <v>0</v>
      </c>
    </row>
    <row r="126" spans="28:28" x14ac:dyDescent="0.35">
      <c r="AB126" s="18">
        <v>0</v>
      </c>
    </row>
    <row r="127" spans="28:28" x14ac:dyDescent="0.35">
      <c r="AB127" s="18">
        <v>0</v>
      </c>
    </row>
    <row r="128" spans="28:28" x14ac:dyDescent="0.35">
      <c r="AB128" s="18">
        <v>0</v>
      </c>
    </row>
    <row r="129" spans="28:28" x14ac:dyDescent="0.35">
      <c r="AB129" s="18">
        <v>0</v>
      </c>
    </row>
    <row r="130" spans="28:28" x14ac:dyDescent="0.35">
      <c r="AB130" s="18">
        <v>0</v>
      </c>
    </row>
    <row r="131" spans="28:28" x14ac:dyDescent="0.35">
      <c r="AB131" s="18">
        <v>0</v>
      </c>
    </row>
    <row r="132" spans="28:28" x14ac:dyDescent="0.35">
      <c r="AB132" s="18">
        <v>0</v>
      </c>
    </row>
    <row r="133" spans="28:28" x14ac:dyDescent="0.35">
      <c r="AB133" s="18">
        <v>0</v>
      </c>
    </row>
    <row r="134" spans="28:28" x14ac:dyDescent="0.35">
      <c r="AB134" s="18">
        <v>0</v>
      </c>
    </row>
    <row r="135" spans="28:28" x14ac:dyDescent="0.35">
      <c r="AB135" s="18">
        <v>0</v>
      </c>
    </row>
    <row r="136" spans="28:28" x14ac:dyDescent="0.35">
      <c r="AB136" s="18">
        <v>0</v>
      </c>
    </row>
    <row r="137" spans="28:28" x14ac:dyDescent="0.35">
      <c r="AB137" s="18">
        <v>0</v>
      </c>
    </row>
    <row r="138" spans="28:28" x14ac:dyDescent="0.35">
      <c r="AB138" s="18">
        <v>0</v>
      </c>
    </row>
    <row r="139" spans="28:28" x14ac:dyDescent="0.35">
      <c r="AB139" s="18">
        <v>0</v>
      </c>
    </row>
    <row r="140" spans="28:28" x14ac:dyDescent="0.35">
      <c r="AB140" s="18">
        <v>0</v>
      </c>
    </row>
    <row r="141" spans="28:28" x14ac:dyDescent="0.35">
      <c r="AB141" s="18">
        <v>0</v>
      </c>
    </row>
    <row r="142" spans="28:28" x14ac:dyDescent="0.35">
      <c r="AB142" s="18">
        <v>0</v>
      </c>
    </row>
    <row r="143" spans="28:28" x14ac:dyDescent="0.35">
      <c r="AB143" s="18">
        <v>0</v>
      </c>
    </row>
    <row r="144" spans="28:28" x14ac:dyDescent="0.35">
      <c r="AB144" s="18">
        <v>0</v>
      </c>
    </row>
    <row r="145" spans="28:28" x14ac:dyDescent="0.35">
      <c r="AB145" s="18">
        <v>0</v>
      </c>
    </row>
    <row r="146" spans="28:28" x14ac:dyDescent="0.35">
      <c r="AB146" s="18">
        <v>0</v>
      </c>
    </row>
    <row r="147" spans="28:28" x14ac:dyDescent="0.35">
      <c r="AB147" s="18">
        <v>0</v>
      </c>
    </row>
    <row r="148" spans="28:28" x14ac:dyDescent="0.35">
      <c r="AB148" s="18">
        <v>0</v>
      </c>
    </row>
    <row r="149" spans="28:28" x14ac:dyDescent="0.35">
      <c r="AB149" s="18">
        <v>0</v>
      </c>
    </row>
    <row r="150" spans="28:28" x14ac:dyDescent="0.35">
      <c r="AB150" s="18">
        <v>0</v>
      </c>
    </row>
    <row r="151" spans="28:28" x14ac:dyDescent="0.35">
      <c r="AB151" s="18">
        <v>0</v>
      </c>
    </row>
    <row r="152" spans="28:28" x14ac:dyDescent="0.35">
      <c r="AB152" s="18">
        <v>0</v>
      </c>
    </row>
    <row r="153" spans="28:28" x14ac:dyDescent="0.35">
      <c r="AB153" s="18">
        <v>0</v>
      </c>
    </row>
    <row r="154" spans="28:28" x14ac:dyDescent="0.35">
      <c r="AB154" s="18">
        <v>0</v>
      </c>
    </row>
    <row r="155" spans="28:28" x14ac:dyDescent="0.35">
      <c r="AB155" s="18">
        <v>0</v>
      </c>
    </row>
    <row r="156" spans="28:28" x14ac:dyDescent="0.35">
      <c r="AB156" s="18">
        <v>0</v>
      </c>
    </row>
    <row r="157" spans="28:28" x14ac:dyDescent="0.35">
      <c r="AB157" s="18">
        <v>0</v>
      </c>
    </row>
    <row r="158" spans="28:28" x14ac:dyDescent="0.35">
      <c r="AB158" s="18">
        <v>0</v>
      </c>
    </row>
    <row r="159" spans="28:28" x14ac:dyDescent="0.35">
      <c r="AB159" s="18">
        <v>0</v>
      </c>
    </row>
    <row r="160" spans="28:28" x14ac:dyDescent="0.35">
      <c r="AB160" s="18">
        <v>0</v>
      </c>
    </row>
    <row r="161" spans="28:28" x14ac:dyDescent="0.35">
      <c r="AB161" s="18">
        <v>0</v>
      </c>
    </row>
    <row r="162" spans="28:28" x14ac:dyDescent="0.35">
      <c r="AB162" s="18">
        <v>0</v>
      </c>
    </row>
    <row r="163" spans="28:28" x14ac:dyDescent="0.35">
      <c r="AB163" s="18">
        <v>0</v>
      </c>
    </row>
    <row r="164" spans="28:28" x14ac:dyDescent="0.35">
      <c r="AB164" s="18">
        <v>0</v>
      </c>
    </row>
    <row r="165" spans="28:28" x14ac:dyDescent="0.35">
      <c r="AB165" s="18">
        <v>0</v>
      </c>
    </row>
    <row r="166" spans="28:28" x14ac:dyDescent="0.35">
      <c r="AB166" s="18">
        <v>0</v>
      </c>
    </row>
    <row r="167" spans="28:28" x14ac:dyDescent="0.35">
      <c r="AB167" s="18">
        <v>0</v>
      </c>
    </row>
    <row r="168" spans="28:28" x14ac:dyDescent="0.35">
      <c r="AB168" s="18">
        <v>0</v>
      </c>
    </row>
    <row r="169" spans="28:28" x14ac:dyDescent="0.35">
      <c r="AB169" s="18">
        <v>0</v>
      </c>
    </row>
    <row r="170" spans="28:28" x14ac:dyDescent="0.35">
      <c r="AB170" s="18">
        <v>0</v>
      </c>
    </row>
    <row r="171" spans="28:28" x14ac:dyDescent="0.35">
      <c r="AB171" s="18">
        <v>0</v>
      </c>
    </row>
    <row r="172" spans="28:28" x14ac:dyDescent="0.35">
      <c r="AB172" s="18">
        <v>0</v>
      </c>
    </row>
    <row r="173" spans="28:28" x14ac:dyDescent="0.35">
      <c r="AB173" s="18">
        <v>0</v>
      </c>
    </row>
    <row r="174" spans="28:28" x14ac:dyDescent="0.35">
      <c r="AB174" s="18">
        <v>0</v>
      </c>
    </row>
    <row r="175" spans="28:28" x14ac:dyDescent="0.35">
      <c r="AB175" s="18">
        <v>0</v>
      </c>
    </row>
    <row r="176" spans="28:28" x14ac:dyDescent="0.35">
      <c r="AB176" s="18">
        <v>0</v>
      </c>
    </row>
    <row r="177" spans="28:28" x14ac:dyDescent="0.35">
      <c r="AB177" s="18">
        <v>0</v>
      </c>
    </row>
    <row r="178" spans="28:28" x14ac:dyDescent="0.35">
      <c r="AB178" s="18">
        <v>0</v>
      </c>
    </row>
    <row r="179" spans="28:28" x14ac:dyDescent="0.35">
      <c r="AB179" s="18">
        <v>0</v>
      </c>
    </row>
    <row r="180" spans="28:28" x14ac:dyDescent="0.35">
      <c r="AB180" s="18">
        <v>0</v>
      </c>
    </row>
    <row r="181" spans="28:28" x14ac:dyDescent="0.35">
      <c r="AB181" s="18">
        <v>0</v>
      </c>
    </row>
    <row r="182" spans="28:28" x14ac:dyDescent="0.35">
      <c r="AB182" s="18">
        <v>0</v>
      </c>
    </row>
    <row r="183" spans="28:28" x14ac:dyDescent="0.35">
      <c r="AB183" s="18">
        <v>0</v>
      </c>
    </row>
    <row r="184" spans="28:28" x14ac:dyDescent="0.35">
      <c r="AB184" s="18">
        <v>0</v>
      </c>
    </row>
    <row r="185" spans="28:28" x14ac:dyDescent="0.35">
      <c r="AB185" s="18">
        <v>0</v>
      </c>
    </row>
    <row r="186" spans="28:28" x14ac:dyDescent="0.35">
      <c r="AB186" s="18">
        <v>0</v>
      </c>
    </row>
    <row r="187" spans="28:28" x14ac:dyDescent="0.35">
      <c r="AB187" s="18">
        <v>0</v>
      </c>
    </row>
    <row r="188" spans="28:28" x14ac:dyDescent="0.35">
      <c r="AB188" s="18">
        <v>0</v>
      </c>
    </row>
    <row r="189" spans="28:28" x14ac:dyDescent="0.35">
      <c r="AB189" s="18">
        <v>0</v>
      </c>
    </row>
    <row r="190" spans="28:28" x14ac:dyDescent="0.35">
      <c r="AB190" s="18">
        <v>0</v>
      </c>
    </row>
    <row r="191" spans="28:28" x14ac:dyDescent="0.35">
      <c r="AB191" s="18">
        <v>0</v>
      </c>
    </row>
    <row r="192" spans="28:28" x14ac:dyDescent="0.35">
      <c r="AB192" s="18">
        <v>0</v>
      </c>
    </row>
    <row r="193" spans="28:28" x14ac:dyDescent="0.35">
      <c r="AB193" s="18">
        <v>0</v>
      </c>
    </row>
    <row r="194" spans="28:28" x14ac:dyDescent="0.35">
      <c r="AB194" s="18">
        <v>0</v>
      </c>
    </row>
    <row r="195" spans="28:28" x14ac:dyDescent="0.35">
      <c r="AB195" s="18">
        <v>0</v>
      </c>
    </row>
    <row r="196" spans="28:28" x14ac:dyDescent="0.35">
      <c r="AB196" s="18">
        <v>0</v>
      </c>
    </row>
    <row r="197" spans="28:28" x14ac:dyDescent="0.35">
      <c r="AB197" s="18">
        <v>0</v>
      </c>
    </row>
    <row r="198" spans="28:28" x14ac:dyDescent="0.35">
      <c r="AB198" s="18">
        <v>0</v>
      </c>
    </row>
    <row r="199" spans="28:28" x14ac:dyDescent="0.35">
      <c r="AB199" s="18">
        <v>0</v>
      </c>
    </row>
    <row r="200" spans="28:28" x14ac:dyDescent="0.35">
      <c r="AB200" s="18">
        <v>0</v>
      </c>
    </row>
    <row r="201" spans="28:28" x14ac:dyDescent="0.35">
      <c r="AB201" s="18">
        <v>0</v>
      </c>
    </row>
    <row r="202" spans="28:28" x14ac:dyDescent="0.35">
      <c r="AB202" s="18">
        <v>0</v>
      </c>
    </row>
    <row r="203" spans="28:28" x14ac:dyDescent="0.35">
      <c r="AB203" s="18">
        <v>0</v>
      </c>
    </row>
    <row r="204" spans="28:28" x14ac:dyDescent="0.35">
      <c r="AB204" s="18">
        <v>0</v>
      </c>
    </row>
    <row r="205" spans="28:28" x14ac:dyDescent="0.35">
      <c r="AB205" s="18">
        <v>0</v>
      </c>
    </row>
    <row r="206" spans="28:28" x14ac:dyDescent="0.35">
      <c r="AB206" s="18">
        <v>0</v>
      </c>
    </row>
    <row r="207" spans="28:28" x14ac:dyDescent="0.35">
      <c r="AB207" s="18">
        <v>0</v>
      </c>
    </row>
    <row r="208" spans="28:28" x14ac:dyDescent="0.35">
      <c r="AB208" s="18">
        <v>0</v>
      </c>
    </row>
    <row r="209" spans="28:28" x14ac:dyDescent="0.35">
      <c r="AB209" s="18">
        <v>0</v>
      </c>
    </row>
    <row r="210" spans="28:28" x14ac:dyDescent="0.35">
      <c r="AB210" s="18">
        <v>0</v>
      </c>
    </row>
    <row r="211" spans="28:28" x14ac:dyDescent="0.35">
      <c r="AB211" s="18">
        <v>0</v>
      </c>
    </row>
    <row r="212" spans="28:28" x14ac:dyDescent="0.35">
      <c r="AB212" s="18">
        <v>0</v>
      </c>
    </row>
    <row r="213" spans="28:28" x14ac:dyDescent="0.35">
      <c r="AB213" s="18">
        <v>0</v>
      </c>
    </row>
    <row r="214" spans="28:28" x14ac:dyDescent="0.35">
      <c r="AB214" s="18">
        <v>0</v>
      </c>
    </row>
    <row r="215" spans="28:28" x14ac:dyDescent="0.35">
      <c r="AB215" s="18">
        <v>0</v>
      </c>
    </row>
    <row r="216" spans="28:28" x14ac:dyDescent="0.35">
      <c r="AB216" s="18">
        <v>0</v>
      </c>
    </row>
    <row r="217" spans="28:28" x14ac:dyDescent="0.35">
      <c r="AB217" s="18">
        <v>0</v>
      </c>
    </row>
    <row r="218" spans="28:28" x14ac:dyDescent="0.35">
      <c r="AB218" s="18">
        <v>0</v>
      </c>
    </row>
    <row r="219" spans="28:28" x14ac:dyDescent="0.35">
      <c r="AB219" s="18">
        <v>0</v>
      </c>
    </row>
    <row r="220" spans="28:28" x14ac:dyDescent="0.35">
      <c r="AB220" s="18">
        <v>0</v>
      </c>
    </row>
    <row r="221" spans="28:28" x14ac:dyDescent="0.35">
      <c r="AB221" s="18">
        <v>0</v>
      </c>
    </row>
    <row r="222" spans="28:28" x14ac:dyDescent="0.35">
      <c r="AB222" s="18">
        <v>0</v>
      </c>
    </row>
    <row r="223" spans="28:28" x14ac:dyDescent="0.35">
      <c r="AB223" s="18">
        <v>0</v>
      </c>
    </row>
    <row r="224" spans="28:28" x14ac:dyDescent="0.35">
      <c r="AB224" s="18">
        <v>0</v>
      </c>
    </row>
    <row r="225" spans="28:28" x14ac:dyDescent="0.35">
      <c r="AB225" s="18">
        <v>0</v>
      </c>
    </row>
    <row r="226" spans="28:28" x14ac:dyDescent="0.35">
      <c r="AB226" s="18">
        <v>0</v>
      </c>
    </row>
    <row r="227" spans="28:28" x14ac:dyDescent="0.35">
      <c r="AB227" s="18">
        <v>0</v>
      </c>
    </row>
    <row r="228" spans="28:28" x14ac:dyDescent="0.35">
      <c r="AB228" s="18">
        <v>0</v>
      </c>
    </row>
    <row r="229" spans="28:28" x14ac:dyDescent="0.35">
      <c r="AB229" s="18">
        <v>0</v>
      </c>
    </row>
    <row r="230" spans="28:28" x14ac:dyDescent="0.35">
      <c r="AB230" s="18">
        <v>0</v>
      </c>
    </row>
    <row r="231" spans="28:28" x14ac:dyDescent="0.35">
      <c r="AB231" s="18">
        <v>0</v>
      </c>
    </row>
    <row r="232" spans="28:28" x14ac:dyDescent="0.35">
      <c r="AB232" s="18">
        <v>0</v>
      </c>
    </row>
    <row r="233" spans="28:28" x14ac:dyDescent="0.35">
      <c r="AB233" s="18">
        <v>0</v>
      </c>
    </row>
    <row r="234" spans="28:28" x14ac:dyDescent="0.35">
      <c r="AB234" s="18">
        <v>0</v>
      </c>
    </row>
    <row r="235" spans="28:28" x14ac:dyDescent="0.35">
      <c r="AB235" s="18">
        <v>0</v>
      </c>
    </row>
    <row r="236" spans="28:28" x14ac:dyDescent="0.35">
      <c r="AB236" s="18">
        <v>0</v>
      </c>
    </row>
    <row r="237" spans="28:28" x14ac:dyDescent="0.35">
      <c r="AB237" s="18">
        <v>0</v>
      </c>
    </row>
    <row r="238" spans="28:28" x14ac:dyDescent="0.35">
      <c r="AB238" s="18">
        <v>0</v>
      </c>
    </row>
    <row r="239" spans="28:28" x14ac:dyDescent="0.35">
      <c r="AB239" s="18">
        <v>0</v>
      </c>
    </row>
    <row r="240" spans="28:28" x14ac:dyDescent="0.35">
      <c r="AB240" s="18">
        <v>0</v>
      </c>
    </row>
    <row r="241" spans="28:28" x14ac:dyDescent="0.35">
      <c r="AB241" s="18">
        <v>0</v>
      </c>
    </row>
    <row r="242" spans="28:28" x14ac:dyDescent="0.35">
      <c r="AB242" s="18">
        <v>0</v>
      </c>
    </row>
    <row r="243" spans="28:28" x14ac:dyDescent="0.35">
      <c r="AB243" s="18">
        <v>0</v>
      </c>
    </row>
    <row r="244" spans="28:28" x14ac:dyDescent="0.35">
      <c r="AB244" s="18">
        <v>0</v>
      </c>
    </row>
    <row r="245" spans="28:28" x14ac:dyDescent="0.35">
      <c r="AB245" s="18">
        <v>0</v>
      </c>
    </row>
    <row r="246" spans="28:28" x14ac:dyDescent="0.35">
      <c r="AB246" s="18">
        <v>0</v>
      </c>
    </row>
    <row r="247" spans="28:28" x14ac:dyDescent="0.35">
      <c r="AB247" s="18">
        <v>0</v>
      </c>
    </row>
    <row r="248" spans="28:28" x14ac:dyDescent="0.35">
      <c r="AB248" s="18">
        <v>0</v>
      </c>
    </row>
    <row r="249" spans="28:28" x14ac:dyDescent="0.35">
      <c r="AB249" s="18">
        <v>0</v>
      </c>
    </row>
    <row r="250" spans="28:28" x14ac:dyDescent="0.35">
      <c r="AB250" s="18">
        <v>0</v>
      </c>
    </row>
    <row r="251" spans="28:28" x14ac:dyDescent="0.35">
      <c r="AB251" s="18">
        <v>0</v>
      </c>
    </row>
    <row r="252" spans="28:28" x14ac:dyDescent="0.35">
      <c r="AB252" s="18">
        <v>0</v>
      </c>
    </row>
    <row r="253" spans="28:28" x14ac:dyDescent="0.35">
      <c r="AB253" s="18">
        <v>0</v>
      </c>
    </row>
    <row r="254" spans="28:28" x14ac:dyDescent="0.35">
      <c r="AB254" s="18">
        <v>0</v>
      </c>
    </row>
    <row r="255" spans="28:28" x14ac:dyDescent="0.35">
      <c r="AB255" s="18">
        <v>0</v>
      </c>
    </row>
    <row r="256" spans="28:28" x14ac:dyDescent="0.35">
      <c r="AB256" s="18">
        <v>0</v>
      </c>
    </row>
    <row r="257" spans="28:28" x14ac:dyDescent="0.35">
      <c r="AB257" s="18">
        <v>0</v>
      </c>
    </row>
    <row r="258" spans="28:28" x14ac:dyDescent="0.35">
      <c r="AB258" s="18">
        <v>0</v>
      </c>
    </row>
    <row r="259" spans="28:28" x14ac:dyDescent="0.35">
      <c r="AB259" s="18">
        <v>0</v>
      </c>
    </row>
    <row r="260" spans="28:28" x14ac:dyDescent="0.35">
      <c r="AB260" s="18">
        <v>0</v>
      </c>
    </row>
    <row r="261" spans="28:28" x14ac:dyDescent="0.35">
      <c r="AB261" s="18">
        <v>0</v>
      </c>
    </row>
    <row r="262" spans="28:28" x14ac:dyDescent="0.35">
      <c r="AB262" s="18">
        <v>0</v>
      </c>
    </row>
    <row r="263" spans="28:28" x14ac:dyDescent="0.35">
      <c r="AB263" s="18">
        <v>0</v>
      </c>
    </row>
    <row r="264" spans="28:28" x14ac:dyDescent="0.35">
      <c r="AB264" s="18">
        <v>0</v>
      </c>
    </row>
    <row r="265" spans="28:28" x14ac:dyDescent="0.35">
      <c r="AB265" s="18">
        <v>0</v>
      </c>
    </row>
    <row r="266" spans="28:28" x14ac:dyDescent="0.35">
      <c r="AB266" s="18">
        <v>0</v>
      </c>
    </row>
    <row r="267" spans="28:28" x14ac:dyDescent="0.35">
      <c r="AB267" s="18">
        <v>0</v>
      </c>
    </row>
  </sheetData>
  <autoFilter ref="A2:XFD2" xr:uid="{B0F81C63-1C21-47A3-8B6E-2A7DDB1A216B}">
    <filterColumn colId="5" showButton="0"/>
    <filterColumn colId="7" showButton="0"/>
    <filterColumn colId="9" showButton="0"/>
    <filterColumn colId="13" showButton="0"/>
    <filterColumn colId="14" showButton="0"/>
    <filterColumn colId="16" showButton="0"/>
    <filterColumn colId="17" showButton="0"/>
  </autoFilter>
  <sortState xmlns:xlrd2="http://schemas.microsoft.com/office/spreadsheetml/2017/richdata2" ref="A4:P40">
    <sortCondition descending="1" ref="N4:N40"/>
  </sortState>
  <mergeCells count="75">
    <mergeCell ref="O3:P3"/>
    <mergeCell ref="Q3:S3"/>
    <mergeCell ref="F2:G2"/>
    <mergeCell ref="H2:I2"/>
    <mergeCell ref="J2:K2"/>
    <mergeCell ref="N2:P2"/>
    <mergeCell ref="Q2:S2"/>
    <mergeCell ref="Q15:S15"/>
    <mergeCell ref="Q4:S4"/>
    <mergeCell ref="Q5:S5"/>
    <mergeCell ref="Q6:S6"/>
    <mergeCell ref="Q7:S7"/>
    <mergeCell ref="Q8:S8"/>
    <mergeCell ref="Q9:S9"/>
    <mergeCell ref="Q10:S10"/>
    <mergeCell ref="Q11:S11"/>
    <mergeCell ref="Q12:S12"/>
    <mergeCell ref="Q13:S13"/>
    <mergeCell ref="Q14:S14"/>
    <mergeCell ref="Q27:S27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26:S26"/>
    <mergeCell ref="Q39:S39"/>
    <mergeCell ref="Q28:S28"/>
    <mergeCell ref="Q29:S29"/>
    <mergeCell ref="Q30:S30"/>
    <mergeCell ref="Q31:S31"/>
    <mergeCell ref="Q32:S32"/>
    <mergeCell ref="Q33:S33"/>
    <mergeCell ref="Q34:S34"/>
    <mergeCell ref="Q35:S35"/>
    <mergeCell ref="Q36:S36"/>
    <mergeCell ref="Q37:S37"/>
    <mergeCell ref="Q38:S38"/>
    <mergeCell ref="Q51:S51"/>
    <mergeCell ref="Q40:S40"/>
    <mergeCell ref="Q41:S41"/>
    <mergeCell ref="Q42:S42"/>
    <mergeCell ref="Q43:S43"/>
    <mergeCell ref="Q44:S44"/>
    <mergeCell ref="Q45:S45"/>
    <mergeCell ref="Q46:S46"/>
    <mergeCell ref="Q47:S47"/>
    <mergeCell ref="Q48:S48"/>
    <mergeCell ref="Q49:S49"/>
    <mergeCell ref="Q50:S50"/>
    <mergeCell ref="Q63:S63"/>
    <mergeCell ref="Q52:S52"/>
    <mergeCell ref="Q53:S53"/>
    <mergeCell ref="Q54:S54"/>
    <mergeCell ref="Q55:S55"/>
    <mergeCell ref="Q56:S56"/>
    <mergeCell ref="Q57:S57"/>
    <mergeCell ref="Q58:S58"/>
    <mergeCell ref="Q59:S59"/>
    <mergeCell ref="Q60:S60"/>
    <mergeCell ref="Q61:S61"/>
    <mergeCell ref="Q62:S62"/>
    <mergeCell ref="Q70:S70"/>
    <mergeCell ref="Q71:S71"/>
    <mergeCell ref="Q64:S64"/>
    <mergeCell ref="Q65:S65"/>
    <mergeCell ref="Q66:S66"/>
    <mergeCell ref="Q67:S67"/>
    <mergeCell ref="Q68:S68"/>
    <mergeCell ref="Q69:S69"/>
  </mergeCells>
  <conditionalFormatting sqref="J4:J40">
    <cfRule type="duplicateValues" dxfId="11" priority="2"/>
  </conditionalFormatting>
  <conditionalFormatting sqref="N4:N40">
    <cfRule type="duplicateValues" dxfId="10" priority="1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D32E3-9A89-4CA2-9490-4C9F0545BDE2}">
  <sheetPr>
    <pageSetUpPr fitToPage="1"/>
  </sheetPr>
  <dimension ref="A1:AB92"/>
  <sheetViews>
    <sheetView topLeftCell="A2" zoomScaleNormal="100" workbookViewId="0">
      <selection activeCell="A5" sqref="A5"/>
    </sheetView>
  </sheetViews>
  <sheetFormatPr defaultRowHeight="14.5" x14ac:dyDescent="0.35"/>
  <cols>
    <col min="1" max="1" width="9.1796875" style="8" bestFit="1" customWidth="1"/>
    <col min="2" max="2" width="9.453125" style="8" hidden="1" customWidth="1"/>
    <col min="3" max="3" width="18" bestFit="1" customWidth="1"/>
    <col min="4" max="4" width="8.54296875" hidden="1" customWidth="1"/>
    <col min="5" max="5" width="11.81640625" bestFit="1" customWidth="1"/>
    <col min="6" max="6" width="7.1796875" style="11" hidden="1" customWidth="1"/>
    <col min="7" max="7" width="6.54296875" style="6" hidden="1" customWidth="1"/>
    <col min="8" max="11" width="4.81640625" style="40" customWidth="1"/>
    <col min="12" max="12" width="6.81640625" style="11" customWidth="1"/>
    <col min="13" max="13" width="6.54296875" style="18" customWidth="1"/>
    <col min="14" max="16" width="4.81640625" style="40" customWidth="1"/>
    <col min="17" max="17" width="7" style="11" bestFit="1" customWidth="1"/>
    <col min="18" max="18" width="6.54296875" style="18" customWidth="1"/>
    <col min="19" max="21" width="4.81640625" style="40" customWidth="1"/>
    <col min="22" max="22" width="6.81640625" style="11" bestFit="1" customWidth="1"/>
    <col min="23" max="23" width="6.54296875" style="18" customWidth="1"/>
    <col min="24" max="25" width="4.81640625" style="40" customWidth="1"/>
    <col min="26" max="26" width="4.81640625" style="49" customWidth="1"/>
    <col min="27" max="27" width="6.81640625" style="11" bestFit="1" customWidth="1"/>
    <col min="28" max="28" width="6.54296875" style="18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idden="1" x14ac:dyDescent="0.35">
      <c r="F1" s="18">
        <v>7</v>
      </c>
      <c r="G1" s="20">
        <v>8</v>
      </c>
      <c r="H1" s="35">
        <v>9</v>
      </c>
      <c r="I1" s="36">
        <v>10</v>
      </c>
      <c r="J1" s="35">
        <v>11</v>
      </c>
      <c r="K1" s="36">
        <v>12</v>
      </c>
      <c r="L1" s="18">
        <v>13</v>
      </c>
      <c r="M1" s="20">
        <v>14</v>
      </c>
      <c r="N1" s="35">
        <v>15</v>
      </c>
      <c r="O1" s="36">
        <v>16</v>
      </c>
      <c r="P1" s="35">
        <v>17</v>
      </c>
      <c r="Q1" s="20">
        <v>18</v>
      </c>
      <c r="R1" s="18">
        <v>19</v>
      </c>
      <c r="S1" s="36">
        <v>20</v>
      </c>
      <c r="T1" s="35">
        <v>21</v>
      </c>
      <c r="U1" s="36">
        <v>22</v>
      </c>
      <c r="V1" s="18">
        <v>23</v>
      </c>
      <c r="W1" s="20">
        <v>24</v>
      </c>
      <c r="X1" s="35">
        <v>25</v>
      </c>
      <c r="Y1" s="36">
        <v>26</v>
      </c>
      <c r="Z1" s="46">
        <v>27</v>
      </c>
      <c r="AA1" s="20">
        <v>28</v>
      </c>
    </row>
    <row r="2" spans="1:28" ht="23.5" x14ac:dyDescent="0.55000000000000004">
      <c r="A2" s="8" t="s">
        <v>26</v>
      </c>
      <c r="C2" s="41" t="s">
        <v>54</v>
      </c>
      <c r="D2" s="4"/>
      <c r="F2" s="5"/>
      <c r="H2" s="50" t="s">
        <v>3</v>
      </c>
      <c r="I2" s="51"/>
      <c r="J2" s="51"/>
      <c r="K2" s="51"/>
      <c r="L2" s="51"/>
      <c r="M2" s="51"/>
      <c r="N2" s="50" t="s">
        <v>4</v>
      </c>
      <c r="O2" s="51"/>
      <c r="P2" s="51"/>
      <c r="Q2" s="51"/>
      <c r="R2" s="51"/>
      <c r="S2" s="50" t="s">
        <v>5</v>
      </c>
      <c r="T2" s="51"/>
      <c r="U2" s="51"/>
      <c r="V2" s="51"/>
      <c r="W2" s="51"/>
      <c r="X2" s="52" t="s">
        <v>6</v>
      </c>
      <c r="Y2" s="51"/>
      <c r="Z2" s="51"/>
      <c r="AA2" s="51"/>
      <c r="AB2" s="51"/>
    </row>
    <row r="3" spans="1:28" ht="29" x14ac:dyDescent="0.35">
      <c r="A3" s="43" t="s">
        <v>7</v>
      </c>
      <c r="B3" s="8" t="s">
        <v>0</v>
      </c>
      <c r="C3" t="s">
        <v>1</v>
      </c>
      <c r="D3" s="8" t="s">
        <v>8</v>
      </c>
      <c r="E3" t="s">
        <v>2</v>
      </c>
      <c r="F3" s="23" t="s">
        <v>9</v>
      </c>
      <c r="G3" s="29" t="s">
        <v>10</v>
      </c>
      <c r="H3" s="37" t="s">
        <v>11</v>
      </c>
      <c r="I3" s="37" t="s">
        <v>12</v>
      </c>
      <c r="J3" s="45" t="s">
        <v>13</v>
      </c>
      <c r="K3" s="37" t="s">
        <v>14</v>
      </c>
      <c r="L3" s="10" t="s">
        <v>9</v>
      </c>
      <c r="M3" s="1" t="s">
        <v>10</v>
      </c>
      <c r="N3" s="37" t="s">
        <v>11</v>
      </c>
      <c r="O3" s="37" t="s">
        <v>12</v>
      </c>
      <c r="P3" s="45" t="s">
        <v>13</v>
      </c>
      <c r="Q3" s="10" t="s">
        <v>9</v>
      </c>
      <c r="R3" s="1" t="s">
        <v>10</v>
      </c>
      <c r="S3" s="37" t="s">
        <v>11</v>
      </c>
      <c r="T3" s="37" t="s">
        <v>12</v>
      </c>
      <c r="U3" s="45" t="s">
        <v>13</v>
      </c>
      <c r="V3" s="10" t="s">
        <v>9</v>
      </c>
      <c r="W3" s="1" t="s">
        <v>10</v>
      </c>
      <c r="X3" s="37" t="s">
        <v>11</v>
      </c>
      <c r="Y3" s="37" t="s">
        <v>12</v>
      </c>
      <c r="Z3" s="45" t="s">
        <v>13</v>
      </c>
      <c r="AA3" s="10" t="s">
        <v>9</v>
      </c>
      <c r="AB3" s="2" t="s">
        <v>10</v>
      </c>
    </row>
    <row r="4" spans="1:28" x14ac:dyDescent="0.35">
      <c r="A4" s="8">
        <v>151</v>
      </c>
      <c r="B4" s="8" t="e">
        <v>#N/A</v>
      </c>
      <c r="C4" t="s">
        <v>55</v>
      </c>
      <c r="D4" t="s">
        <v>54</v>
      </c>
      <c r="E4" t="s">
        <v>56</v>
      </c>
      <c r="F4" s="25">
        <v>40.65</v>
      </c>
      <c r="G4" s="26">
        <v>8</v>
      </c>
      <c r="H4" s="38">
        <v>2.2999999999999998</v>
      </c>
      <c r="I4" s="38">
        <v>8.5</v>
      </c>
      <c r="J4" s="38">
        <v>0</v>
      </c>
      <c r="K4" s="38">
        <v>0</v>
      </c>
      <c r="L4" s="12">
        <v>10.8</v>
      </c>
      <c r="M4" s="21">
        <v>6</v>
      </c>
      <c r="N4" s="38">
        <v>2.2999999999999998</v>
      </c>
      <c r="O4" s="38">
        <v>7.45</v>
      </c>
      <c r="P4" s="38">
        <v>0</v>
      </c>
      <c r="Q4" s="12">
        <v>9.75</v>
      </c>
      <c r="R4" s="21">
        <v>11</v>
      </c>
      <c r="S4" s="38">
        <v>2.4</v>
      </c>
      <c r="T4" s="38">
        <v>7.7</v>
      </c>
      <c r="U4" s="38">
        <v>0</v>
      </c>
      <c r="V4" s="12">
        <v>10.1</v>
      </c>
      <c r="W4" s="21">
        <v>7</v>
      </c>
      <c r="X4" s="38">
        <v>3.2</v>
      </c>
      <c r="Y4" s="38">
        <v>6.8</v>
      </c>
      <c r="Z4" s="47">
        <v>0</v>
      </c>
      <c r="AA4" s="12">
        <v>10</v>
      </c>
      <c r="AB4" s="21">
        <v>13</v>
      </c>
    </row>
    <row r="5" spans="1:28" x14ac:dyDescent="0.35">
      <c r="A5" s="8">
        <v>152</v>
      </c>
      <c r="B5" s="8" t="e">
        <v>#N/A</v>
      </c>
      <c r="C5" t="s">
        <v>57</v>
      </c>
      <c r="D5" t="s">
        <v>54</v>
      </c>
      <c r="E5" t="s">
        <v>56</v>
      </c>
      <c r="F5" s="25">
        <v>43.2</v>
      </c>
      <c r="G5" s="26">
        <v>4</v>
      </c>
      <c r="H5" s="38">
        <v>2.2999999999999998</v>
      </c>
      <c r="I5" s="38">
        <v>8.4</v>
      </c>
      <c r="J5" s="38">
        <v>0</v>
      </c>
      <c r="K5" s="38">
        <v>0</v>
      </c>
      <c r="L5" s="12">
        <v>10.7</v>
      </c>
      <c r="M5" s="21">
        <v>9</v>
      </c>
      <c r="N5" s="38">
        <v>2.8</v>
      </c>
      <c r="O5" s="38">
        <v>8.35</v>
      </c>
      <c r="P5" s="38">
        <v>0</v>
      </c>
      <c r="Q5" s="12">
        <v>11.15</v>
      </c>
      <c r="R5" s="21">
        <v>3</v>
      </c>
      <c r="S5" s="38">
        <v>2.9</v>
      </c>
      <c r="T5" s="38">
        <v>7.85</v>
      </c>
      <c r="U5" s="38">
        <v>0</v>
      </c>
      <c r="V5" s="12">
        <v>10.75</v>
      </c>
      <c r="W5" s="21">
        <v>4</v>
      </c>
      <c r="X5" s="38">
        <v>3.2</v>
      </c>
      <c r="Y5" s="38">
        <v>7.4</v>
      </c>
      <c r="Z5" s="47">
        <v>0</v>
      </c>
      <c r="AA5" s="12">
        <v>10.6</v>
      </c>
      <c r="AB5" s="21">
        <v>12</v>
      </c>
    </row>
    <row r="6" spans="1:28" x14ac:dyDescent="0.35">
      <c r="A6" s="8">
        <v>153</v>
      </c>
      <c r="B6" s="8" t="e">
        <v>#N/A</v>
      </c>
      <c r="C6" t="s">
        <v>58</v>
      </c>
      <c r="D6" t="s">
        <v>54</v>
      </c>
      <c r="E6" t="s">
        <v>33</v>
      </c>
      <c r="F6" s="25">
        <v>39.799999999999997</v>
      </c>
      <c r="G6" s="26">
        <v>13</v>
      </c>
      <c r="H6" s="38">
        <v>2</v>
      </c>
      <c r="I6" s="38">
        <v>8.4499999999999993</v>
      </c>
      <c r="J6" s="38">
        <v>0</v>
      </c>
      <c r="K6" s="38">
        <v>0</v>
      </c>
      <c r="L6" s="12">
        <v>10.45</v>
      </c>
      <c r="M6" s="21">
        <v>11</v>
      </c>
      <c r="N6" s="38">
        <v>1.7</v>
      </c>
      <c r="O6" s="38">
        <v>7.3</v>
      </c>
      <c r="P6" s="38">
        <v>0</v>
      </c>
      <c r="Q6" s="12">
        <v>9</v>
      </c>
      <c r="R6" s="21">
        <v>13</v>
      </c>
      <c r="S6" s="38">
        <v>2.8</v>
      </c>
      <c r="T6" s="38">
        <v>6.45</v>
      </c>
      <c r="U6" s="38">
        <v>0</v>
      </c>
      <c r="V6" s="12">
        <v>9.25</v>
      </c>
      <c r="W6" s="21">
        <v>10</v>
      </c>
      <c r="X6" s="38">
        <v>3.1</v>
      </c>
      <c r="Y6" s="38">
        <v>8</v>
      </c>
      <c r="Z6" s="47">
        <v>0</v>
      </c>
      <c r="AA6" s="12">
        <v>11.1</v>
      </c>
      <c r="AB6" s="21">
        <v>4</v>
      </c>
    </row>
    <row r="7" spans="1:28" x14ac:dyDescent="0.35">
      <c r="A7" s="8">
        <v>154</v>
      </c>
      <c r="B7" s="8" t="e">
        <v>#N/A</v>
      </c>
      <c r="C7" t="s">
        <v>59</v>
      </c>
      <c r="D7" t="s">
        <v>54</v>
      </c>
      <c r="E7" t="s">
        <v>33</v>
      </c>
      <c r="F7" s="25">
        <v>39.9</v>
      </c>
      <c r="G7" s="26">
        <v>12</v>
      </c>
      <c r="H7" s="38">
        <v>2</v>
      </c>
      <c r="I7" s="38">
        <v>8.65</v>
      </c>
      <c r="J7" s="38">
        <v>0</v>
      </c>
      <c r="K7" s="38">
        <v>0</v>
      </c>
      <c r="L7" s="12">
        <v>10.65</v>
      </c>
      <c r="M7" s="21">
        <v>10</v>
      </c>
      <c r="N7" s="38">
        <v>1.9</v>
      </c>
      <c r="O7" s="38">
        <v>7.8</v>
      </c>
      <c r="P7" s="38">
        <v>0</v>
      </c>
      <c r="Q7" s="12">
        <v>9.6999999999999993</v>
      </c>
      <c r="R7" s="21">
        <v>12</v>
      </c>
      <c r="S7" s="38">
        <v>2.2000000000000002</v>
      </c>
      <c r="T7" s="38">
        <v>6.4</v>
      </c>
      <c r="U7" s="38">
        <v>0</v>
      </c>
      <c r="V7" s="12">
        <v>8.6</v>
      </c>
      <c r="W7" s="21">
        <v>12</v>
      </c>
      <c r="X7" s="38">
        <v>3</v>
      </c>
      <c r="Y7" s="38">
        <v>7.95</v>
      </c>
      <c r="Z7" s="47">
        <v>0</v>
      </c>
      <c r="AA7" s="12">
        <v>10.95</v>
      </c>
      <c r="AB7" s="21">
        <v>6</v>
      </c>
    </row>
    <row r="8" spans="1:28" x14ac:dyDescent="0.35">
      <c r="A8" s="8">
        <v>155</v>
      </c>
      <c r="B8" s="8" t="e">
        <v>#N/A</v>
      </c>
      <c r="C8" t="s">
        <v>60</v>
      </c>
      <c r="D8" t="s">
        <v>54</v>
      </c>
      <c r="E8" t="s">
        <v>42</v>
      </c>
      <c r="F8" s="25">
        <v>43.1</v>
      </c>
      <c r="G8" s="26">
        <v>5</v>
      </c>
      <c r="H8" s="38">
        <v>2</v>
      </c>
      <c r="I8" s="38">
        <v>8.8000000000000007</v>
      </c>
      <c r="J8" s="38">
        <v>0</v>
      </c>
      <c r="K8" s="38">
        <v>0</v>
      </c>
      <c r="L8" s="12">
        <v>10.8</v>
      </c>
      <c r="M8" s="21">
        <v>6</v>
      </c>
      <c r="N8" s="38">
        <v>2.2000000000000002</v>
      </c>
      <c r="O8" s="38">
        <v>8.5500000000000007</v>
      </c>
      <c r="P8" s="38">
        <v>0</v>
      </c>
      <c r="Q8" s="12">
        <v>10.75</v>
      </c>
      <c r="R8" s="21">
        <v>4</v>
      </c>
      <c r="S8" s="38">
        <v>2.8</v>
      </c>
      <c r="T8" s="38">
        <v>7.85</v>
      </c>
      <c r="U8" s="38">
        <v>0</v>
      </c>
      <c r="V8" s="12">
        <v>10.65</v>
      </c>
      <c r="W8" s="21">
        <v>5</v>
      </c>
      <c r="X8" s="38">
        <v>3.3</v>
      </c>
      <c r="Y8" s="38">
        <v>7.6</v>
      </c>
      <c r="Z8" s="47">
        <v>0</v>
      </c>
      <c r="AA8" s="12">
        <v>10.9</v>
      </c>
      <c r="AB8" s="21">
        <v>7</v>
      </c>
    </row>
    <row r="9" spans="1:28" x14ac:dyDescent="0.35">
      <c r="A9" s="8">
        <v>156</v>
      </c>
      <c r="B9" s="8" t="e">
        <v>#N/A</v>
      </c>
      <c r="C9" t="s">
        <v>61</v>
      </c>
      <c r="D9" t="s">
        <v>54</v>
      </c>
      <c r="E9" t="s">
        <v>42</v>
      </c>
      <c r="F9" s="25">
        <v>42.35</v>
      </c>
      <c r="G9" s="26">
        <v>7</v>
      </c>
      <c r="H9" s="38">
        <v>2</v>
      </c>
      <c r="I9" s="38">
        <v>8.8000000000000007</v>
      </c>
      <c r="J9" s="38">
        <v>0</v>
      </c>
      <c r="K9" s="38">
        <v>0</v>
      </c>
      <c r="L9" s="12">
        <v>10.8</v>
      </c>
      <c r="M9" s="21">
        <v>6</v>
      </c>
      <c r="N9" s="38">
        <v>2.8</v>
      </c>
      <c r="O9" s="38">
        <v>7.8</v>
      </c>
      <c r="P9" s="38">
        <v>0</v>
      </c>
      <c r="Q9" s="12">
        <v>10.6</v>
      </c>
      <c r="R9" s="21">
        <v>6</v>
      </c>
      <c r="S9" s="38">
        <v>3.1</v>
      </c>
      <c r="T9" s="38">
        <v>6.6</v>
      </c>
      <c r="U9" s="38">
        <v>0</v>
      </c>
      <c r="V9" s="12">
        <v>9.6999999999999993</v>
      </c>
      <c r="W9" s="21">
        <v>8</v>
      </c>
      <c r="X9" s="38">
        <v>3.3</v>
      </c>
      <c r="Y9" s="38">
        <v>7.95</v>
      </c>
      <c r="Z9" s="47">
        <v>0</v>
      </c>
      <c r="AA9" s="12">
        <v>11.25</v>
      </c>
      <c r="AB9" s="21">
        <v>3</v>
      </c>
    </row>
    <row r="10" spans="1:28" x14ac:dyDescent="0.35">
      <c r="A10" s="8">
        <v>157</v>
      </c>
      <c r="B10" s="8" t="e">
        <v>#N/A</v>
      </c>
      <c r="C10" t="s">
        <v>62</v>
      </c>
      <c r="D10" t="s">
        <v>54</v>
      </c>
      <c r="E10" t="s">
        <v>42</v>
      </c>
      <c r="F10" s="25">
        <v>44.45</v>
      </c>
      <c r="G10" s="26">
        <v>2</v>
      </c>
      <c r="H10" s="38">
        <v>2</v>
      </c>
      <c r="I10" s="38">
        <v>8.875</v>
      </c>
      <c r="J10" s="38">
        <v>0</v>
      </c>
      <c r="K10" s="38">
        <v>0</v>
      </c>
      <c r="L10" s="12">
        <v>10.875</v>
      </c>
      <c r="M10" s="21">
        <v>3</v>
      </c>
      <c r="N10" s="38">
        <v>2.9</v>
      </c>
      <c r="O10" s="38">
        <v>8.3249999999999993</v>
      </c>
      <c r="P10" s="38">
        <v>0</v>
      </c>
      <c r="Q10" s="12">
        <v>11.225</v>
      </c>
      <c r="R10" s="21">
        <v>1</v>
      </c>
      <c r="S10" s="38">
        <v>2.2999999999999998</v>
      </c>
      <c r="T10" s="38">
        <v>8.5500000000000007</v>
      </c>
      <c r="U10" s="38">
        <v>0</v>
      </c>
      <c r="V10" s="12">
        <v>10.85</v>
      </c>
      <c r="W10" s="21">
        <v>3</v>
      </c>
      <c r="X10" s="38">
        <v>3.2</v>
      </c>
      <c r="Y10" s="38">
        <v>8.3000000000000007</v>
      </c>
      <c r="Z10" s="47">
        <v>0</v>
      </c>
      <c r="AA10" s="12">
        <v>11.5</v>
      </c>
      <c r="AB10" s="21">
        <v>1</v>
      </c>
    </row>
    <row r="11" spans="1:28" x14ac:dyDescent="0.35">
      <c r="A11" s="8">
        <v>158</v>
      </c>
      <c r="B11" s="8" t="e">
        <v>#N/A</v>
      </c>
      <c r="C11" t="s">
        <v>63</v>
      </c>
      <c r="D11" t="s">
        <v>54</v>
      </c>
      <c r="E11" t="s">
        <v>50</v>
      </c>
      <c r="F11" s="25">
        <v>44.65</v>
      </c>
      <c r="G11" s="26">
        <v>1</v>
      </c>
      <c r="H11" s="38">
        <v>2</v>
      </c>
      <c r="I11" s="38">
        <v>8.8500000000000014</v>
      </c>
      <c r="J11" s="38">
        <v>0</v>
      </c>
      <c r="K11" s="38">
        <v>0</v>
      </c>
      <c r="L11" s="12">
        <v>10.85</v>
      </c>
      <c r="M11" s="21">
        <v>4</v>
      </c>
      <c r="N11" s="38">
        <v>2.9</v>
      </c>
      <c r="O11" s="38">
        <v>8.3000000000000007</v>
      </c>
      <c r="P11" s="38">
        <v>0</v>
      </c>
      <c r="Q11" s="12">
        <v>11.2</v>
      </c>
      <c r="R11" s="21">
        <v>2</v>
      </c>
      <c r="S11" s="38">
        <v>2.9</v>
      </c>
      <c r="T11" s="38">
        <v>8.4</v>
      </c>
      <c r="U11" s="38">
        <v>0</v>
      </c>
      <c r="V11" s="12">
        <v>11.3</v>
      </c>
      <c r="W11" s="21">
        <v>1</v>
      </c>
      <c r="X11" s="38">
        <v>3.3</v>
      </c>
      <c r="Y11" s="38">
        <v>8</v>
      </c>
      <c r="Z11" s="47">
        <v>0</v>
      </c>
      <c r="AA11" s="12">
        <v>11.3</v>
      </c>
      <c r="AB11" s="21">
        <v>2</v>
      </c>
    </row>
    <row r="12" spans="1:28" x14ac:dyDescent="0.35">
      <c r="A12" s="8">
        <v>159</v>
      </c>
      <c r="B12" s="8" t="e">
        <v>#N/A</v>
      </c>
      <c r="C12" t="s">
        <v>64</v>
      </c>
      <c r="D12" t="s">
        <v>54</v>
      </c>
      <c r="E12" t="s">
        <v>50</v>
      </c>
      <c r="F12" s="25">
        <v>43.024999999999999</v>
      </c>
      <c r="G12" s="26">
        <v>6</v>
      </c>
      <c r="H12" s="38">
        <v>2.2000000000000002</v>
      </c>
      <c r="I12" s="38">
        <v>8.9750000000000014</v>
      </c>
      <c r="J12" s="38">
        <v>0</v>
      </c>
      <c r="K12" s="38">
        <v>0</v>
      </c>
      <c r="L12" s="12">
        <v>11.175000000000001</v>
      </c>
      <c r="M12" s="21">
        <v>1</v>
      </c>
      <c r="N12" s="38">
        <v>2.2000000000000002</v>
      </c>
      <c r="O12" s="38">
        <v>8.15</v>
      </c>
      <c r="P12" s="38">
        <v>0</v>
      </c>
      <c r="Q12" s="12">
        <v>10.35</v>
      </c>
      <c r="R12" s="21">
        <v>8</v>
      </c>
      <c r="S12" s="38">
        <v>2.8</v>
      </c>
      <c r="T12" s="38">
        <v>7.7</v>
      </c>
      <c r="U12" s="38">
        <v>0</v>
      </c>
      <c r="V12" s="12">
        <v>10.5</v>
      </c>
      <c r="W12" s="21">
        <v>6</v>
      </c>
      <c r="X12" s="38">
        <v>3.2</v>
      </c>
      <c r="Y12" s="38">
        <v>7.8</v>
      </c>
      <c r="Z12" s="47">
        <v>0</v>
      </c>
      <c r="AA12" s="12">
        <v>11</v>
      </c>
      <c r="AB12" s="21">
        <v>5</v>
      </c>
    </row>
    <row r="13" spans="1:28" x14ac:dyDescent="0.35">
      <c r="A13" s="8">
        <v>160</v>
      </c>
      <c r="B13" s="8" t="e">
        <v>#N/A</v>
      </c>
      <c r="C13" t="s">
        <v>65</v>
      </c>
      <c r="D13" t="s">
        <v>54</v>
      </c>
      <c r="E13" t="s">
        <v>66</v>
      </c>
      <c r="F13" s="25">
        <v>43.575000000000003</v>
      </c>
      <c r="G13" s="26">
        <v>3</v>
      </c>
      <c r="H13" s="38">
        <v>2</v>
      </c>
      <c r="I13" s="38">
        <v>9.125</v>
      </c>
      <c r="J13" s="38">
        <v>0</v>
      </c>
      <c r="K13" s="38">
        <v>0</v>
      </c>
      <c r="L13" s="12">
        <v>11.125</v>
      </c>
      <c r="M13" s="21">
        <v>2</v>
      </c>
      <c r="N13" s="38">
        <v>2.2000000000000002</v>
      </c>
      <c r="O13" s="38">
        <v>8.5</v>
      </c>
      <c r="P13" s="38">
        <v>0</v>
      </c>
      <c r="Q13" s="12">
        <v>10.7</v>
      </c>
      <c r="R13" s="21">
        <v>5</v>
      </c>
      <c r="S13" s="38">
        <v>3.1</v>
      </c>
      <c r="T13" s="38">
        <v>7.85</v>
      </c>
      <c r="U13" s="38">
        <v>0</v>
      </c>
      <c r="V13" s="12">
        <v>10.95</v>
      </c>
      <c r="W13" s="21">
        <v>2</v>
      </c>
      <c r="X13" s="38">
        <v>3.5</v>
      </c>
      <c r="Y13" s="38">
        <v>7.3</v>
      </c>
      <c r="Z13" s="47">
        <v>0</v>
      </c>
      <c r="AA13" s="12">
        <v>10.8</v>
      </c>
      <c r="AB13" s="21">
        <v>10</v>
      </c>
    </row>
    <row r="14" spans="1:28" x14ac:dyDescent="0.35">
      <c r="A14" s="8">
        <v>161</v>
      </c>
      <c r="B14" s="8" t="e">
        <v>#N/A</v>
      </c>
      <c r="C14" t="s">
        <v>67</v>
      </c>
      <c r="D14" t="s">
        <v>54</v>
      </c>
      <c r="E14" t="s">
        <v>66</v>
      </c>
      <c r="F14" s="25">
        <v>40.274999999999999</v>
      </c>
      <c r="G14" s="26">
        <v>10</v>
      </c>
      <c r="H14" s="38">
        <v>2</v>
      </c>
      <c r="I14" s="38">
        <v>8.1750000000000007</v>
      </c>
      <c r="J14" s="38">
        <v>0</v>
      </c>
      <c r="K14" s="38">
        <v>0</v>
      </c>
      <c r="L14" s="12">
        <v>10.175000000000001</v>
      </c>
      <c r="M14" s="21">
        <v>12</v>
      </c>
      <c r="N14" s="38">
        <v>2.2999999999999998</v>
      </c>
      <c r="O14" s="38">
        <v>7.6</v>
      </c>
      <c r="P14" s="38">
        <v>0</v>
      </c>
      <c r="Q14" s="12">
        <v>9.9</v>
      </c>
      <c r="R14" s="21">
        <v>10</v>
      </c>
      <c r="S14" s="38">
        <v>3</v>
      </c>
      <c r="T14" s="38">
        <v>6.5</v>
      </c>
      <c r="U14" s="38">
        <v>0</v>
      </c>
      <c r="V14" s="12">
        <v>9.5</v>
      </c>
      <c r="W14" s="21">
        <v>9</v>
      </c>
      <c r="X14" s="38">
        <v>3.4</v>
      </c>
      <c r="Y14" s="38">
        <v>7.3</v>
      </c>
      <c r="Z14" s="47">
        <v>0</v>
      </c>
      <c r="AA14" s="12">
        <v>10.7</v>
      </c>
      <c r="AB14" s="21">
        <v>11</v>
      </c>
    </row>
    <row r="15" spans="1:28" x14ac:dyDescent="0.35">
      <c r="A15" s="8">
        <v>162</v>
      </c>
      <c r="B15" s="8" t="e">
        <v>#N/A</v>
      </c>
      <c r="C15" t="s">
        <v>68</v>
      </c>
      <c r="D15" t="s">
        <v>54</v>
      </c>
      <c r="E15" t="s">
        <v>66</v>
      </c>
      <c r="F15" s="25">
        <v>40.575000000000003</v>
      </c>
      <c r="G15" s="26">
        <v>9</v>
      </c>
      <c r="H15" s="38">
        <v>2</v>
      </c>
      <c r="I15" s="38">
        <v>8.8249999999999993</v>
      </c>
      <c r="J15" s="38">
        <v>0</v>
      </c>
      <c r="K15" s="38">
        <v>0</v>
      </c>
      <c r="L15" s="12">
        <v>10.824999999999999</v>
      </c>
      <c r="M15" s="21">
        <v>5</v>
      </c>
      <c r="N15" s="38">
        <v>2.8</v>
      </c>
      <c r="O15" s="38">
        <v>7.75</v>
      </c>
      <c r="P15" s="38">
        <v>0</v>
      </c>
      <c r="Q15" s="12">
        <v>10.55</v>
      </c>
      <c r="R15" s="21">
        <v>7</v>
      </c>
      <c r="S15" s="38">
        <v>2.2999999999999998</v>
      </c>
      <c r="T15" s="38">
        <v>6.05</v>
      </c>
      <c r="U15" s="38">
        <v>0</v>
      </c>
      <c r="V15" s="12">
        <v>8.35</v>
      </c>
      <c r="W15" s="21">
        <v>13</v>
      </c>
      <c r="X15" s="38">
        <v>3.3</v>
      </c>
      <c r="Y15" s="38">
        <v>7.55</v>
      </c>
      <c r="Z15" s="47">
        <v>0</v>
      </c>
      <c r="AA15" s="12">
        <v>10.85</v>
      </c>
      <c r="AB15" s="21">
        <v>9</v>
      </c>
    </row>
    <row r="16" spans="1:28" x14ac:dyDescent="0.35">
      <c r="A16" s="8">
        <v>163</v>
      </c>
      <c r="B16" s="8" t="e">
        <v>#N/A</v>
      </c>
      <c r="C16" t="s">
        <v>69</v>
      </c>
      <c r="D16" t="s">
        <v>54</v>
      </c>
      <c r="E16" t="s">
        <v>66</v>
      </c>
      <c r="F16" s="25">
        <v>40.125</v>
      </c>
      <c r="G16" s="26">
        <v>11</v>
      </c>
      <c r="H16" s="38">
        <v>1.6</v>
      </c>
      <c r="I16" s="38">
        <v>8.5749999999999993</v>
      </c>
      <c r="J16" s="38">
        <v>0</v>
      </c>
      <c r="K16" s="38">
        <v>0</v>
      </c>
      <c r="L16" s="12">
        <v>10.175000000000001</v>
      </c>
      <c r="M16" s="21">
        <v>12</v>
      </c>
      <c r="N16" s="38">
        <v>2.2000000000000002</v>
      </c>
      <c r="O16" s="38">
        <v>7.85</v>
      </c>
      <c r="P16" s="38">
        <v>0</v>
      </c>
      <c r="Q16" s="12">
        <v>10.050000000000001</v>
      </c>
      <c r="R16" s="21">
        <v>9</v>
      </c>
      <c r="S16" s="38">
        <v>2.4</v>
      </c>
      <c r="T16" s="38">
        <v>6.6</v>
      </c>
      <c r="U16" s="38">
        <v>0</v>
      </c>
      <c r="V16" s="12">
        <v>9</v>
      </c>
      <c r="W16" s="21">
        <v>11</v>
      </c>
      <c r="X16" s="38">
        <v>3.1</v>
      </c>
      <c r="Y16" s="38">
        <v>7.8</v>
      </c>
      <c r="Z16" s="47">
        <v>0</v>
      </c>
      <c r="AA16" s="12">
        <v>10.9</v>
      </c>
      <c r="AB16" s="21">
        <v>7</v>
      </c>
    </row>
    <row r="17" spans="1:28" x14ac:dyDescent="0.35">
      <c r="F17" s="25"/>
      <c r="G17" s="26"/>
      <c r="H17" s="38"/>
      <c r="I17" s="38"/>
      <c r="J17" s="38"/>
      <c r="K17" s="38"/>
      <c r="L17" s="12"/>
      <c r="M17" s="21"/>
      <c r="N17" s="38"/>
      <c r="O17" s="38"/>
      <c r="P17" s="38"/>
      <c r="Q17" s="12"/>
      <c r="R17" s="21"/>
      <c r="S17" s="38"/>
      <c r="T17" s="38"/>
      <c r="U17" s="38"/>
      <c r="V17" s="12"/>
      <c r="W17" s="21"/>
      <c r="X17" s="38"/>
      <c r="Y17" s="38"/>
      <c r="Z17" s="47"/>
      <c r="AA17" s="12"/>
      <c r="AB17" s="21"/>
    </row>
    <row r="18" spans="1:28" x14ac:dyDescent="0.35">
      <c r="F18" s="25"/>
      <c r="G18" s="26"/>
      <c r="H18" s="38"/>
      <c r="I18" s="38"/>
      <c r="J18" s="38"/>
      <c r="K18" s="38"/>
      <c r="L18" s="12"/>
      <c r="M18" s="21"/>
      <c r="N18" s="38"/>
      <c r="O18" s="38"/>
      <c r="P18" s="38"/>
      <c r="Q18" s="12"/>
      <c r="R18" s="21"/>
      <c r="S18" s="38"/>
      <c r="T18" s="38"/>
      <c r="U18" s="38"/>
      <c r="V18" s="12"/>
      <c r="W18" s="21"/>
      <c r="X18" s="38"/>
      <c r="Y18" s="38"/>
      <c r="Z18" s="47"/>
      <c r="AA18" s="12"/>
      <c r="AB18" s="21"/>
    </row>
    <row r="19" spans="1:28" x14ac:dyDescent="0.35">
      <c r="F19" s="25"/>
      <c r="G19" s="26"/>
      <c r="H19" s="38"/>
      <c r="I19" s="38"/>
      <c r="J19" s="38"/>
      <c r="K19" s="38"/>
      <c r="L19" s="12"/>
      <c r="M19" s="21"/>
      <c r="N19" s="38"/>
      <c r="O19" s="38"/>
      <c r="P19" s="38"/>
      <c r="Q19" s="12"/>
      <c r="R19" s="21"/>
      <c r="S19" s="38"/>
      <c r="T19" s="38"/>
      <c r="U19" s="38"/>
      <c r="V19" s="12"/>
      <c r="W19" s="21"/>
      <c r="X19" s="38"/>
      <c r="Y19" s="38"/>
      <c r="Z19" s="47"/>
      <c r="AA19" s="12"/>
      <c r="AB19" s="21"/>
    </row>
    <row r="20" spans="1:28" x14ac:dyDescent="0.35">
      <c r="F20" s="25"/>
      <c r="G20" s="26"/>
      <c r="H20" s="38"/>
      <c r="I20" s="38"/>
      <c r="J20" s="38"/>
      <c r="K20" s="38"/>
      <c r="L20" s="12"/>
      <c r="M20" s="21"/>
      <c r="N20" s="38"/>
      <c r="O20" s="38"/>
      <c r="P20" s="38"/>
      <c r="Q20" s="12"/>
      <c r="R20" s="21"/>
      <c r="S20" s="38"/>
      <c r="T20" s="38"/>
      <c r="U20" s="38"/>
      <c r="V20" s="12"/>
      <c r="W20" s="21"/>
      <c r="X20" s="38"/>
      <c r="Y20" s="38"/>
      <c r="Z20" s="47"/>
      <c r="AA20" s="12"/>
      <c r="AB20" s="21"/>
    </row>
    <row r="21" spans="1:28" x14ac:dyDescent="0.35">
      <c r="F21" s="25"/>
      <c r="G21" s="26"/>
      <c r="H21" s="38"/>
      <c r="I21" s="38"/>
      <c r="J21" s="38"/>
      <c r="K21" s="38"/>
      <c r="L21" s="12"/>
      <c r="M21" s="21"/>
      <c r="N21" s="38"/>
      <c r="O21" s="38"/>
      <c r="P21" s="38"/>
      <c r="Q21" s="12"/>
      <c r="R21" s="21"/>
      <c r="S21" s="38"/>
      <c r="T21" s="38"/>
      <c r="U21" s="38"/>
      <c r="V21" s="12"/>
      <c r="W21" s="21"/>
      <c r="X21" s="38"/>
      <c r="Y21" s="38"/>
      <c r="Z21" s="47"/>
      <c r="AA21" s="12"/>
      <c r="AB21" s="21"/>
    </row>
    <row r="22" spans="1:28" x14ac:dyDescent="0.35">
      <c r="F22" s="25"/>
      <c r="G22" s="26"/>
      <c r="H22" s="38"/>
      <c r="I22" s="38"/>
      <c r="J22" s="38"/>
      <c r="K22" s="38"/>
      <c r="L22" s="12"/>
      <c r="M22" s="21"/>
      <c r="N22" s="38"/>
      <c r="O22" s="38"/>
      <c r="P22" s="38"/>
      <c r="Q22" s="12"/>
      <c r="R22" s="21"/>
      <c r="S22" s="38"/>
      <c r="T22" s="38"/>
      <c r="U22" s="38"/>
      <c r="V22" s="12"/>
      <c r="W22" s="21"/>
      <c r="X22" s="38"/>
      <c r="Y22" s="38"/>
      <c r="Z22" s="47"/>
      <c r="AA22" s="12"/>
      <c r="AB22" s="21"/>
    </row>
    <row r="23" spans="1:28" x14ac:dyDescent="0.35">
      <c r="F23" s="25"/>
      <c r="G23" s="26"/>
      <c r="H23" s="38"/>
      <c r="I23" s="38"/>
      <c r="J23" s="38"/>
      <c r="K23" s="38"/>
      <c r="L23" s="12"/>
      <c r="M23" s="21"/>
      <c r="N23" s="38"/>
      <c r="O23" s="38"/>
      <c r="P23" s="38"/>
      <c r="Q23" s="12"/>
      <c r="R23" s="21"/>
      <c r="S23" s="38"/>
      <c r="T23" s="38"/>
      <c r="U23" s="38"/>
      <c r="V23" s="12"/>
      <c r="W23" s="21"/>
      <c r="X23" s="38"/>
      <c r="Y23" s="38"/>
      <c r="Z23" s="47"/>
      <c r="AA23" s="12"/>
      <c r="AB23" s="21"/>
    </row>
    <row r="24" spans="1:28" x14ac:dyDescent="0.35">
      <c r="F24" s="25"/>
      <c r="G24" s="26"/>
      <c r="H24" s="38"/>
      <c r="I24" s="38"/>
      <c r="J24" s="38"/>
      <c r="K24" s="38"/>
      <c r="L24" s="12"/>
      <c r="M24" s="21"/>
      <c r="N24" s="38"/>
      <c r="O24" s="38"/>
      <c r="P24" s="38"/>
      <c r="Q24" s="12"/>
      <c r="R24" s="21"/>
      <c r="S24" s="38"/>
      <c r="T24" s="38"/>
      <c r="U24" s="38"/>
      <c r="V24" s="12"/>
      <c r="W24" s="21"/>
      <c r="X24" s="38"/>
      <c r="Y24" s="38"/>
      <c r="Z24" s="47"/>
      <c r="AA24" s="12"/>
      <c r="AB24" s="21"/>
    </row>
    <row r="25" spans="1:28" x14ac:dyDescent="0.35">
      <c r="F25" s="25"/>
      <c r="G25" s="26"/>
      <c r="H25" s="38"/>
      <c r="I25" s="38"/>
      <c r="J25" s="38"/>
      <c r="K25" s="38"/>
      <c r="L25" s="12"/>
      <c r="M25" s="21"/>
      <c r="N25" s="38"/>
      <c r="O25" s="38"/>
      <c r="P25" s="38"/>
      <c r="Q25" s="12"/>
      <c r="R25" s="21"/>
      <c r="S25" s="38"/>
      <c r="T25" s="38"/>
      <c r="U25" s="38"/>
      <c r="V25" s="12"/>
      <c r="W25" s="21"/>
      <c r="X25" s="38"/>
      <c r="Y25" s="38"/>
      <c r="Z25" s="47"/>
      <c r="AA25" s="12"/>
      <c r="AB25" s="21"/>
    </row>
    <row r="26" spans="1:28" x14ac:dyDescent="0.35">
      <c r="A26" s="44"/>
      <c r="F26" s="25"/>
      <c r="G26" s="26"/>
      <c r="H26" s="38"/>
      <c r="I26" s="38"/>
      <c r="J26" s="38"/>
      <c r="K26" s="38"/>
      <c r="L26" s="12"/>
      <c r="M26" s="21"/>
      <c r="N26" s="38"/>
      <c r="O26" s="38"/>
      <c r="P26" s="38"/>
      <c r="Q26" s="12"/>
      <c r="R26" s="21"/>
      <c r="S26" s="38"/>
      <c r="T26" s="38"/>
      <c r="U26" s="38"/>
      <c r="V26" s="12"/>
      <c r="W26" s="21"/>
      <c r="X26" s="38"/>
      <c r="Y26" s="38"/>
      <c r="Z26" s="47"/>
      <c r="AA26" s="12"/>
      <c r="AB26"/>
    </row>
    <row r="27" spans="1:28" x14ac:dyDescent="0.35">
      <c r="F27" s="25"/>
      <c r="G27" s="26"/>
      <c r="H27" s="38"/>
      <c r="I27" s="38"/>
      <c r="J27" s="38"/>
      <c r="K27" s="38"/>
      <c r="L27" s="12"/>
      <c r="M27" s="21"/>
      <c r="N27" s="38"/>
      <c r="O27" s="38"/>
      <c r="P27" s="38"/>
      <c r="Q27" s="12"/>
      <c r="R27" s="21"/>
      <c r="S27" s="38"/>
      <c r="T27" s="38"/>
      <c r="U27" s="38"/>
      <c r="V27" s="12"/>
      <c r="W27" s="21"/>
      <c r="X27" s="38"/>
      <c r="Y27" s="38"/>
      <c r="Z27" s="47"/>
      <c r="AA27" s="12"/>
      <c r="AB27"/>
    </row>
    <row r="28" spans="1:28" x14ac:dyDescent="0.35">
      <c r="F28" s="25"/>
      <c r="G28" s="26"/>
      <c r="H28" s="38"/>
      <c r="I28" s="38"/>
      <c r="J28" s="38"/>
      <c r="K28" s="38"/>
      <c r="L28" s="12"/>
      <c r="M28" s="21"/>
      <c r="N28" s="38"/>
      <c r="O28" s="38"/>
      <c r="P28" s="38"/>
      <c r="Q28" s="12"/>
      <c r="R28" s="21"/>
      <c r="S28" s="38"/>
      <c r="T28" s="38"/>
      <c r="U28" s="38"/>
      <c r="V28" s="12"/>
      <c r="W28" s="21"/>
      <c r="X28" s="38"/>
      <c r="Y28" s="38"/>
      <c r="Z28" s="47"/>
      <c r="AA28" s="12"/>
      <c r="AB28"/>
    </row>
    <row r="29" spans="1:28" x14ac:dyDescent="0.35">
      <c r="F29" s="25"/>
      <c r="G29" s="26"/>
      <c r="H29" s="38"/>
      <c r="I29" s="38"/>
      <c r="J29" s="38"/>
      <c r="K29" s="38"/>
      <c r="L29" s="12"/>
      <c r="M29" s="21"/>
      <c r="N29" s="38"/>
      <c r="O29" s="38"/>
      <c r="P29" s="38"/>
      <c r="Q29" s="12"/>
      <c r="R29" s="21"/>
      <c r="S29" s="38"/>
      <c r="T29" s="38"/>
      <c r="U29" s="38"/>
      <c r="V29" s="12"/>
      <c r="W29" s="21"/>
      <c r="X29" s="38"/>
      <c r="Y29" s="38"/>
      <c r="Z29" s="47"/>
      <c r="AA29" s="12"/>
      <c r="AB29"/>
    </row>
    <row r="30" spans="1:28" x14ac:dyDescent="0.35">
      <c r="A30" s="44"/>
      <c r="F30" s="25"/>
      <c r="G30" s="26"/>
      <c r="H30" s="38"/>
      <c r="I30" s="38"/>
      <c r="J30" s="38"/>
      <c r="K30" s="38"/>
      <c r="L30" s="12"/>
      <c r="M30" s="21"/>
      <c r="N30" s="38"/>
      <c r="O30" s="38"/>
      <c r="P30" s="38"/>
      <c r="Q30" s="12"/>
      <c r="R30" s="21"/>
      <c r="S30" s="38"/>
      <c r="T30" s="38"/>
      <c r="U30" s="38"/>
      <c r="V30" s="12"/>
      <c r="W30" s="21"/>
      <c r="X30" s="38"/>
      <c r="Y30" s="38"/>
      <c r="Z30" s="47"/>
      <c r="AA30" s="12"/>
      <c r="AB30"/>
    </row>
    <row r="31" spans="1:28" x14ac:dyDescent="0.35">
      <c r="A31" s="44"/>
      <c r="F31" s="25"/>
      <c r="G31" s="26"/>
      <c r="H31" s="38"/>
      <c r="I31" s="38"/>
      <c r="J31" s="38"/>
      <c r="K31" s="38"/>
      <c r="L31" s="12"/>
      <c r="M31" s="21"/>
      <c r="N31" s="38"/>
      <c r="O31" s="38"/>
      <c r="P31" s="38"/>
      <c r="Q31" s="12"/>
      <c r="R31" s="21"/>
      <c r="S31" s="38"/>
      <c r="T31" s="38"/>
      <c r="U31" s="38"/>
      <c r="V31" s="12"/>
      <c r="W31" s="21"/>
      <c r="X31" s="38"/>
      <c r="Y31" s="38"/>
      <c r="Z31" s="47"/>
      <c r="AA31" s="12"/>
      <c r="AB31"/>
    </row>
    <row r="32" spans="1:28" x14ac:dyDescent="0.35">
      <c r="F32" s="25"/>
      <c r="G32" s="26"/>
      <c r="H32" s="38"/>
      <c r="I32" s="38"/>
      <c r="J32" s="38"/>
      <c r="K32" s="38"/>
      <c r="L32" s="12"/>
      <c r="M32" s="21"/>
      <c r="N32" s="38"/>
      <c r="O32" s="38"/>
      <c r="P32" s="38"/>
      <c r="Q32" s="12"/>
      <c r="R32" s="21"/>
      <c r="S32" s="38"/>
      <c r="T32" s="38"/>
      <c r="U32" s="38"/>
      <c r="V32" s="12"/>
      <c r="W32" s="21"/>
      <c r="X32" s="38"/>
      <c r="Y32" s="38"/>
      <c r="Z32" s="47"/>
      <c r="AA32" s="12"/>
      <c r="AB32"/>
    </row>
    <row r="33" spans="1:28" x14ac:dyDescent="0.35">
      <c r="A33" s="44"/>
      <c r="F33" s="25"/>
      <c r="G33" s="26"/>
      <c r="H33" s="38"/>
      <c r="I33" s="38"/>
      <c r="J33" s="38"/>
      <c r="K33" s="38"/>
      <c r="L33" s="12"/>
      <c r="M33" s="21"/>
      <c r="N33" s="38"/>
      <c r="O33" s="38"/>
      <c r="P33" s="38"/>
      <c r="Q33" s="12"/>
      <c r="R33" s="21"/>
      <c r="S33" s="38"/>
      <c r="T33" s="38"/>
      <c r="U33" s="38"/>
      <c r="V33" s="12"/>
      <c r="W33" s="21"/>
      <c r="X33" s="38"/>
      <c r="Y33" s="38"/>
      <c r="Z33" s="47"/>
      <c r="AA33" s="12"/>
      <c r="AB33" s="13"/>
    </row>
    <row r="34" spans="1:28" x14ac:dyDescent="0.35">
      <c r="F34" s="25"/>
      <c r="G34" s="26"/>
      <c r="H34" s="38"/>
      <c r="I34" s="38"/>
      <c r="J34" s="38"/>
      <c r="K34" s="38"/>
      <c r="L34" s="12"/>
      <c r="M34" s="21"/>
      <c r="N34" s="38"/>
      <c r="O34" s="38"/>
      <c r="P34" s="38"/>
      <c r="Q34" s="12"/>
      <c r="R34" s="21"/>
      <c r="S34" s="38"/>
      <c r="T34" s="38"/>
      <c r="U34" s="38"/>
      <c r="V34" s="12"/>
      <c r="W34" s="21"/>
      <c r="X34" s="38"/>
      <c r="Y34" s="38"/>
      <c r="Z34" s="47"/>
      <c r="AA34" s="12"/>
      <c r="AB34" s="13"/>
    </row>
    <row r="35" spans="1:28" x14ac:dyDescent="0.35">
      <c r="F35" s="25"/>
      <c r="G35" s="26"/>
      <c r="H35" s="38"/>
      <c r="I35" s="38"/>
      <c r="J35" s="38"/>
      <c r="K35" s="38"/>
      <c r="L35" s="12"/>
      <c r="M35" s="21"/>
      <c r="N35" s="38"/>
      <c r="O35" s="38"/>
      <c r="P35" s="38"/>
      <c r="Q35" s="12"/>
      <c r="R35" s="21"/>
      <c r="S35" s="38"/>
      <c r="T35" s="38"/>
      <c r="U35" s="38"/>
      <c r="V35" s="12"/>
      <c r="W35" s="21"/>
      <c r="X35" s="38"/>
      <c r="Y35" s="38"/>
      <c r="Z35" s="47"/>
      <c r="AA35" s="12"/>
      <c r="AB35" s="13"/>
    </row>
    <row r="36" spans="1:28" x14ac:dyDescent="0.35">
      <c r="F36" s="25"/>
      <c r="G36" s="26"/>
      <c r="H36" s="38"/>
      <c r="I36" s="38"/>
      <c r="J36" s="38"/>
      <c r="K36" s="38"/>
      <c r="L36" s="12"/>
      <c r="M36" s="21"/>
      <c r="N36" s="38"/>
      <c r="O36" s="38"/>
      <c r="P36" s="38"/>
      <c r="Q36" s="12"/>
      <c r="R36" s="21"/>
      <c r="S36" s="38"/>
      <c r="T36" s="38"/>
      <c r="U36" s="38"/>
      <c r="V36" s="12"/>
      <c r="W36" s="21"/>
      <c r="X36" s="38"/>
      <c r="Y36" s="38"/>
      <c r="Z36" s="47"/>
      <c r="AA36" s="12"/>
      <c r="AB36" s="13"/>
    </row>
    <row r="37" spans="1:28" x14ac:dyDescent="0.35">
      <c r="A37" s="44"/>
      <c r="B37" s="44"/>
      <c r="C37" s="13"/>
      <c r="D37" s="13"/>
      <c r="E37" s="13"/>
      <c r="F37" s="14"/>
      <c r="G37" s="22"/>
      <c r="H37" s="39"/>
      <c r="I37" s="39"/>
      <c r="J37" s="39"/>
      <c r="K37" s="39"/>
      <c r="L37" s="14"/>
      <c r="M37" s="34"/>
      <c r="N37" s="39"/>
      <c r="O37" s="39"/>
      <c r="P37" s="39"/>
      <c r="Q37" s="14"/>
      <c r="R37" s="34"/>
      <c r="S37" s="39"/>
      <c r="T37" s="39"/>
      <c r="U37" s="39"/>
      <c r="V37" s="14"/>
      <c r="W37" s="34"/>
      <c r="X37" s="39"/>
      <c r="Y37" s="39"/>
      <c r="Z37" s="48"/>
      <c r="AA37" s="14"/>
      <c r="AB37" s="13"/>
    </row>
    <row r="38" spans="1:28" x14ac:dyDescent="0.35">
      <c r="A38" s="44"/>
      <c r="B38" s="44"/>
      <c r="C38" s="13"/>
      <c r="D38" s="13"/>
      <c r="E38" s="13"/>
      <c r="F38" s="14"/>
      <c r="G38" s="22"/>
      <c r="H38" s="39"/>
      <c r="I38" s="39"/>
      <c r="J38" s="39"/>
      <c r="K38" s="39"/>
      <c r="L38" s="14"/>
      <c r="M38" s="34"/>
      <c r="N38" s="39"/>
      <c r="O38" s="39"/>
      <c r="P38" s="39"/>
      <c r="Q38" s="14"/>
      <c r="R38" s="34"/>
      <c r="S38" s="39"/>
      <c r="T38" s="39"/>
      <c r="U38" s="39"/>
      <c r="V38" s="14"/>
      <c r="W38" s="34"/>
      <c r="X38" s="39"/>
      <c r="Y38" s="39"/>
      <c r="Z38" s="48"/>
      <c r="AA38" s="14"/>
      <c r="AB38" s="13"/>
    </row>
    <row r="39" spans="1:28" x14ac:dyDescent="0.35">
      <c r="A39" s="44"/>
      <c r="B39" s="44"/>
      <c r="C39" s="13"/>
      <c r="D39" s="13"/>
      <c r="E39" s="13"/>
      <c r="F39" s="14"/>
      <c r="G39" s="22"/>
      <c r="H39" s="39"/>
      <c r="I39" s="39"/>
      <c r="J39" s="39"/>
      <c r="K39" s="39"/>
      <c r="L39" s="14"/>
      <c r="M39" s="34"/>
      <c r="N39" s="39"/>
      <c r="O39" s="39"/>
      <c r="P39" s="39"/>
      <c r="Q39" s="14"/>
      <c r="R39" s="34"/>
      <c r="S39" s="39"/>
      <c r="T39" s="39"/>
      <c r="U39" s="39"/>
      <c r="V39" s="14"/>
      <c r="W39" s="34"/>
      <c r="X39" s="39"/>
      <c r="Y39" s="39"/>
      <c r="Z39" s="48"/>
      <c r="AA39" s="14"/>
      <c r="AB39" s="13"/>
    </row>
    <row r="40" spans="1:28" x14ac:dyDescent="0.35">
      <c r="A40" s="44"/>
      <c r="B40" s="44"/>
      <c r="C40" s="13"/>
      <c r="D40" s="13"/>
      <c r="E40" s="13"/>
      <c r="F40" s="14"/>
      <c r="G40" s="22"/>
      <c r="H40" s="39"/>
      <c r="I40" s="39"/>
      <c r="J40" s="39"/>
      <c r="K40" s="39"/>
      <c r="L40" s="14"/>
      <c r="M40" s="34"/>
      <c r="N40" s="39"/>
      <c r="O40" s="39"/>
      <c r="P40" s="39"/>
      <c r="Q40" s="14"/>
      <c r="R40" s="34"/>
      <c r="S40" s="39"/>
      <c r="T40" s="39"/>
      <c r="U40" s="39"/>
      <c r="V40" s="14"/>
      <c r="W40" s="34"/>
      <c r="X40" s="39"/>
      <c r="Y40" s="39"/>
      <c r="Z40" s="48"/>
      <c r="AA40" s="14"/>
      <c r="AB40" s="13"/>
    </row>
    <row r="41" spans="1:28" x14ac:dyDescent="0.35">
      <c r="A41" s="44"/>
      <c r="B41" s="44"/>
      <c r="C41" s="13"/>
      <c r="D41" s="13"/>
      <c r="E41" s="13"/>
      <c r="F41" s="14"/>
      <c r="G41" s="22"/>
      <c r="H41" s="39"/>
      <c r="I41" s="39"/>
      <c r="J41" s="39"/>
      <c r="K41" s="39"/>
      <c r="L41" s="14"/>
      <c r="M41" s="34"/>
      <c r="N41" s="39"/>
      <c r="O41" s="39"/>
      <c r="P41" s="39"/>
      <c r="Q41" s="14"/>
      <c r="R41" s="34"/>
      <c r="S41" s="39"/>
      <c r="T41" s="39"/>
      <c r="U41" s="39"/>
      <c r="V41" s="14"/>
      <c r="W41" s="34"/>
      <c r="X41" s="39"/>
      <c r="Y41" s="39"/>
      <c r="Z41" s="48"/>
      <c r="AA41" s="14"/>
      <c r="AB41" s="13"/>
    </row>
    <row r="42" spans="1:28" x14ac:dyDescent="0.35">
      <c r="A42" s="44"/>
      <c r="B42" s="44"/>
      <c r="C42" s="13"/>
      <c r="D42" s="13"/>
      <c r="E42" s="13"/>
      <c r="F42" s="14"/>
      <c r="G42" s="22"/>
      <c r="H42" s="39"/>
      <c r="I42" s="39"/>
      <c r="J42" s="39"/>
      <c r="K42" s="39"/>
      <c r="L42" s="14"/>
      <c r="M42" s="34"/>
      <c r="N42" s="39"/>
      <c r="O42" s="39"/>
      <c r="P42" s="39"/>
      <c r="Q42" s="14"/>
      <c r="R42" s="34"/>
      <c r="S42" s="39"/>
      <c r="T42" s="39"/>
      <c r="U42" s="39"/>
      <c r="V42" s="14"/>
      <c r="W42" s="34"/>
      <c r="X42" s="39"/>
      <c r="Y42" s="39"/>
      <c r="Z42" s="48"/>
      <c r="AA42" s="14"/>
      <c r="AB42" s="13"/>
    </row>
    <row r="43" spans="1:28" x14ac:dyDescent="0.35">
      <c r="A43" s="44"/>
      <c r="B43" s="44"/>
      <c r="C43" s="13"/>
      <c r="D43" s="13"/>
      <c r="E43" s="13"/>
      <c r="F43" s="14"/>
      <c r="G43" s="22"/>
      <c r="H43" s="39"/>
      <c r="I43" s="39"/>
      <c r="J43" s="39"/>
      <c r="K43" s="39"/>
      <c r="L43" s="14"/>
      <c r="M43" s="34"/>
      <c r="N43" s="39"/>
      <c r="O43" s="39"/>
      <c r="P43" s="39"/>
      <c r="Q43" s="14"/>
      <c r="R43" s="34"/>
      <c r="S43" s="39"/>
      <c r="T43" s="39"/>
      <c r="U43" s="39"/>
      <c r="V43" s="14"/>
      <c r="W43" s="34"/>
      <c r="X43" s="39"/>
      <c r="Y43" s="39"/>
      <c r="Z43" s="48"/>
      <c r="AA43" s="14"/>
      <c r="AB43" s="13"/>
    </row>
    <row r="44" spans="1:28" x14ac:dyDescent="0.35">
      <c r="A44" s="44"/>
      <c r="B44" s="44"/>
      <c r="C44" s="13"/>
      <c r="D44" s="13"/>
      <c r="E44" s="13"/>
      <c r="F44" s="14"/>
      <c r="G44" s="22"/>
      <c r="H44" s="39"/>
      <c r="I44" s="39"/>
      <c r="J44" s="39"/>
      <c r="K44" s="39"/>
      <c r="L44" s="14"/>
      <c r="M44" s="34"/>
      <c r="N44" s="39"/>
      <c r="O44" s="39"/>
      <c r="P44" s="39"/>
      <c r="Q44" s="14"/>
      <c r="R44" s="34"/>
      <c r="S44" s="39"/>
      <c r="T44" s="39"/>
      <c r="U44" s="39"/>
      <c r="V44" s="14"/>
      <c r="W44" s="34"/>
      <c r="X44" s="39"/>
      <c r="Y44" s="39"/>
      <c r="Z44" s="48"/>
      <c r="AA44" s="14"/>
      <c r="AB44" s="13"/>
    </row>
    <row r="45" spans="1:28" x14ac:dyDescent="0.35">
      <c r="A45" s="44"/>
      <c r="B45" s="44"/>
      <c r="C45" s="13"/>
      <c r="D45" s="13"/>
      <c r="E45" s="13"/>
      <c r="F45" s="14"/>
      <c r="G45" s="22"/>
      <c r="H45" s="39"/>
      <c r="I45" s="39"/>
      <c r="J45" s="39"/>
      <c r="K45" s="39"/>
      <c r="L45" s="14"/>
      <c r="M45" s="34"/>
      <c r="N45" s="39"/>
      <c r="O45" s="39"/>
      <c r="P45" s="39"/>
      <c r="Q45" s="14"/>
      <c r="R45" s="34"/>
      <c r="S45" s="39"/>
      <c r="T45" s="39"/>
      <c r="U45" s="39"/>
      <c r="V45" s="14"/>
      <c r="W45" s="34"/>
      <c r="X45" s="39"/>
      <c r="Y45" s="39"/>
      <c r="Z45" s="48"/>
      <c r="AA45" s="14"/>
      <c r="AB45" s="13"/>
    </row>
    <row r="46" spans="1:28" x14ac:dyDescent="0.35">
      <c r="A46" s="44"/>
      <c r="B46" s="44"/>
      <c r="C46" s="13"/>
      <c r="D46" s="13"/>
      <c r="E46" s="13"/>
      <c r="F46" s="14"/>
      <c r="G46" s="22"/>
      <c r="H46" s="39"/>
      <c r="I46" s="39"/>
      <c r="J46" s="39"/>
      <c r="K46" s="39"/>
      <c r="L46" s="14"/>
      <c r="M46" s="34"/>
      <c r="N46" s="39"/>
      <c r="O46" s="39"/>
      <c r="P46" s="39"/>
      <c r="Q46" s="14"/>
      <c r="R46" s="34"/>
      <c r="S46" s="39"/>
      <c r="T46" s="39"/>
      <c r="U46" s="39"/>
      <c r="V46" s="14"/>
      <c r="W46" s="34"/>
      <c r="X46" s="39"/>
      <c r="Y46" s="39"/>
      <c r="Z46" s="48"/>
      <c r="AA46" s="14"/>
      <c r="AB46" s="13"/>
    </row>
    <row r="47" spans="1:28" x14ac:dyDescent="0.35">
      <c r="A47" s="44"/>
      <c r="B47" s="44"/>
      <c r="C47" s="13"/>
      <c r="D47" s="13"/>
      <c r="E47" s="13"/>
      <c r="F47" s="14"/>
      <c r="G47" s="22"/>
      <c r="H47" s="39"/>
      <c r="I47" s="39"/>
      <c r="J47" s="39"/>
      <c r="K47" s="39"/>
      <c r="L47" s="14"/>
      <c r="M47" s="34"/>
      <c r="N47" s="39"/>
      <c r="O47" s="39"/>
      <c r="P47" s="39"/>
      <c r="Q47" s="14"/>
      <c r="R47" s="34"/>
      <c r="S47" s="39"/>
      <c r="T47" s="39"/>
      <c r="U47" s="39"/>
      <c r="V47" s="14"/>
      <c r="W47" s="34"/>
      <c r="X47" s="39"/>
      <c r="Y47" s="39"/>
      <c r="Z47" s="48"/>
      <c r="AA47" s="14"/>
      <c r="AB47" s="13"/>
    </row>
    <row r="48" spans="1:28" x14ac:dyDescent="0.35">
      <c r="A48" s="44"/>
      <c r="B48" s="44"/>
      <c r="C48" s="13"/>
      <c r="D48" s="13"/>
      <c r="E48" s="13"/>
      <c r="F48" s="14"/>
      <c r="G48" s="22"/>
      <c r="H48" s="39"/>
      <c r="I48" s="39"/>
      <c r="J48" s="39"/>
      <c r="K48" s="39"/>
      <c r="L48" s="14"/>
      <c r="M48" s="34"/>
      <c r="N48" s="39"/>
      <c r="O48" s="39"/>
      <c r="P48" s="39"/>
      <c r="Q48" s="14"/>
      <c r="R48" s="34"/>
      <c r="S48" s="39"/>
      <c r="T48" s="39"/>
      <c r="U48" s="39"/>
      <c r="V48" s="14"/>
      <c r="W48" s="34"/>
      <c r="X48" s="39"/>
      <c r="Y48" s="39"/>
      <c r="Z48" s="48"/>
      <c r="AA48" s="14"/>
      <c r="AB48" s="13"/>
    </row>
    <row r="49" spans="1:28" x14ac:dyDescent="0.35">
      <c r="A49" s="44"/>
      <c r="B49" s="44"/>
      <c r="C49" s="13"/>
      <c r="D49" s="13"/>
      <c r="E49" s="13"/>
      <c r="F49" s="14"/>
      <c r="G49" s="22"/>
      <c r="H49" s="39"/>
      <c r="I49" s="39"/>
      <c r="J49" s="39"/>
      <c r="K49" s="39"/>
      <c r="L49" s="14"/>
      <c r="M49" s="34"/>
      <c r="N49" s="39"/>
      <c r="O49" s="39"/>
      <c r="P49" s="39"/>
      <c r="Q49" s="14"/>
      <c r="R49" s="34"/>
      <c r="S49" s="39"/>
      <c r="T49" s="39"/>
      <c r="U49" s="39"/>
      <c r="V49" s="14"/>
      <c r="W49" s="34"/>
      <c r="X49" s="39"/>
      <c r="Y49" s="39"/>
      <c r="Z49" s="48"/>
      <c r="AA49" s="14"/>
      <c r="AB49" s="13"/>
    </row>
    <row r="50" spans="1:28" x14ac:dyDescent="0.35">
      <c r="A50" s="44"/>
      <c r="B50" s="44"/>
      <c r="C50" s="13"/>
      <c r="D50" s="13"/>
      <c r="E50" s="13"/>
      <c r="F50" s="14"/>
      <c r="G50" s="22"/>
      <c r="H50" s="39"/>
      <c r="I50" s="39"/>
      <c r="J50" s="39"/>
      <c r="K50" s="39"/>
      <c r="L50" s="14"/>
      <c r="M50" s="34"/>
      <c r="N50" s="39"/>
      <c r="O50" s="39"/>
      <c r="P50" s="39"/>
      <c r="Q50" s="14"/>
      <c r="R50" s="34"/>
      <c r="S50" s="39"/>
      <c r="T50" s="39"/>
      <c r="U50" s="39"/>
      <c r="V50" s="14"/>
      <c r="W50" s="34"/>
      <c r="X50" s="39"/>
      <c r="Y50" s="39"/>
      <c r="Z50" s="48"/>
      <c r="AA50" s="14"/>
      <c r="AB50" s="13"/>
    </row>
    <row r="51" spans="1:28" x14ac:dyDescent="0.35">
      <c r="A51" s="44"/>
      <c r="B51" s="44"/>
      <c r="C51" s="13"/>
      <c r="D51" s="13"/>
      <c r="E51" s="13"/>
      <c r="F51" s="14"/>
      <c r="G51" s="22"/>
      <c r="H51" s="39"/>
      <c r="I51" s="39"/>
      <c r="J51" s="39"/>
      <c r="K51" s="39"/>
      <c r="L51" s="14"/>
      <c r="M51" s="34"/>
      <c r="N51" s="39"/>
      <c r="O51" s="39"/>
      <c r="P51" s="39"/>
      <c r="Q51" s="14"/>
      <c r="R51" s="34"/>
      <c r="S51" s="39"/>
      <c r="T51" s="39"/>
      <c r="U51" s="39"/>
      <c r="V51" s="14"/>
      <c r="W51" s="34"/>
      <c r="X51" s="39"/>
      <c r="Y51" s="39"/>
      <c r="Z51" s="48"/>
      <c r="AA51" s="14"/>
      <c r="AB51" s="13"/>
    </row>
    <row r="52" spans="1:28" x14ac:dyDescent="0.35">
      <c r="A52" s="44"/>
      <c r="B52" s="44"/>
      <c r="C52" s="13"/>
      <c r="D52" s="13"/>
      <c r="E52" s="13"/>
      <c r="F52" s="14"/>
      <c r="G52" s="22"/>
      <c r="H52" s="39"/>
      <c r="I52" s="39"/>
      <c r="J52" s="39"/>
      <c r="K52" s="39"/>
      <c r="L52" s="14"/>
      <c r="M52" s="34"/>
      <c r="N52" s="39"/>
      <c r="O52" s="39"/>
      <c r="P52" s="39"/>
      <c r="Q52" s="14"/>
      <c r="R52" s="34"/>
      <c r="S52" s="39"/>
      <c r="T52" s="39"/>
      <c r="U52" s="39"/>
      <c r="V52" s="14"/>
      <c r="W52" s="34"/>
      <c r="X52" s="39"/>
      <c r="Y52" s="39"/>
      <c r="Z52" s="48"/>
      <c r="AA52" s="14"/>
      <c r="AB52" s="13"/>
    </row>
    <row r="53" spans="1:28" x14ac:dyDescent="0.35">
      <c r="A53" s="44"/>
      <c r="B53" s="44"/>
      <c r="C53" s="13"/>
      <c r="D53" s="13"/>
      <c r="E53" s="13"/>
      <c r="F53" s="14"/>
      <c r="G53" s="22"/>
      <c r="H53" s="39"/>
      <c r="I53" s="39"/>
      <c r="J53" s="39"/>
      <c r="K53" s="39"/>
      <c r="L53" s="14"/>
      <c r="M53" s="34"/>
      <c r="N53" s="39"/>
      <c r="O53" s="39"/>
      <c r="P53" s="39"/>
      <c r="Q53" s="14"/>
      <c r="R53" s="34"/>
      <c r="S53" s="39"/>
      <c r="T53" s="39"/>
      <c r="U53" s="39"/>
      <c r="V53" s="14"/>
      <c r="W53" s="34"/>
      <c r="X53" s="39"/>
      <c r="Y53" s="39"/>
      <c r="Z53" s="48"/>
      <c r="AA53" s="14"/>
      <c r="AB53" s="13"/>
    </row>
    <row r="54" spans="1:28" x14ac:dyDescent="0.35">
      <c r="A54" s="44"/>
      <c r="B54" s="44"/>
      <c r="C54" s="13"/>
      <c r="D54" s="13"/>
      <c r="E54" s="13"/>
      <c r="F54" s="14"/>
      <c r="G54" s="22"/>
      <c r="H54" s="39"/>
      <c r="I54" s="39"/>
      <c r="J54" s="39"/>
      <c r="K54" s="39"/>
      <c r="L54" s="14"/>
      <c r="M54" s="34"/>
      <c r="N54" s="39"/>
      <c r="O54" s="39"/>
      <c r="P54" s="39"/>
      <c r="Q54" s="14"/>
      <c r="R54" s="34"/>
      <c r="S54" s="39"/>
      <c r="T54" s="39"/>
      <c r="U54" s="39"/>
      <c r="V54" s="14"/>
      <c r="W54" s="34"/>
      <c r="X54" s="39"/>
      <c r="Y54" s="39"/>
      <c r="Z54" s="48"/>
      <c r="AA54" s="14"/>
      <c r="AB54" s="13"/>
    </row>
    <row r="55" spans="1:28" x14ac:dyDescent="0.35">
      <c r="A55" s="44"/>
      <c r="B55" s="44"/>
      <c r="C55" s="13"/>
      <c r="D55" s="13"/>
      <c r="E55" s="13"/>
      <c r="F55" s="14"/>
      <c r="G55" s="22"/>
      <c r="H55" s="39"/>
      <c r="I55" s="39"/>
      <c r="J55" s="39"/>
      <c r="K55" s="39"/>
      <c r="L55" s="14"/>
      <c r="M55" s="34"/>
      <c r="N55" s="39"/>
      <c r="O55" s="39"/>
      <c r="P55" s="39"/>
      <c r="Q55" s="14"/>
      <c r="R55" s="34"/>
      <c r="S55" s="39"/>
      <c r="T55" s="39"/>
      <c r="U55" s="39"/>
      <c r="V55" s="14"/>
      <c r="W55" s="34"/>
      <c r="X55" s="39"/>
      <c r="Y55" s="39"/>
      <c r="Z55" s="48"/>
      <c r="AA55" s="14"/>
      <c r="AB55" s="13"/>
    </row>
    <row r="56" spans="1:28" x14ac:dyDescent="0.35">
      <c r="A56" s="44"/>
      <c r="B56" s="44"/>
      <c r="C56" s="13"/>
      <c r="D56" s="13"/>
      <c r="E56" s="13"/>
      <c r="F56" s="14"/>
      <c r="G56" s="22"/>
      <c r="H56" s="39"/>
      <c r="I56" s="39"/>
      <c r="J56" s="39"/>
      <c r="K56" s="39"/>
      <c r="L56" s="14"/>
      <c r="M56" s="34"/>
      <c r="N56" s="39"/>
      <c r="O56" s="39"/>
      <c r="P56" s="39"/>
      <c r="Q56" s="14"/>
      <c r="R56" s="34"/>
      <c r="S56" s="39"/>
      <c r="T56" s="39"/>
      <c r="U56" s="39"/>
      <c r="V56" s="14"/>
      <c r="W56" s="34"/>
      <c r="X56" s="39"/>
      <c r="Y56" s="39"/>
      <c r="Z56" s="48"/>
      <c r="AA56" s="14"/>
      <c r="AB56" s="13"/>
    </row>
    <row r="57" spans="1:28" x14ac:dyDescent="0.35">
      <c r="A57" s="44"/>
      <c r="B57" s="44"/>
      <c r="C57" s="13"/>
      <c r="D57" s="13"/>
      <c r="E57" s="13"/>
      <c r="F57" s="14"/>
      <c r="G57" s="22"/>
      <c r="H57" s="39"/>
      <c r="I57" s="39"/>
      <c r="J57" s="39"/>
      <c r="K57" s="39"/>
      <c r="L57" s="14"/>
      <c r="M57" s="34"/>
      <c r="N57" s="39"/>
      <c r="O57" s="39"/>
      <c r="P57" s="39"/>
      <c r="Q57" s="14"/>
      <c r="R57" s="34"/>
      <c r="S57" s="39"/>
      <c r="T57" s="39"/>
      <c r="U57" s="39"/>
      <c r="V57" s="14"/>
      <c r="W57" s="34"/>
      <c r="X57" s="39"/>
      <c r="Y57" s="39"/>
      <c r="Z57" s="48"/>
      <c r="AA57" s="14"/>
      <c r="AB57" s="13"/>
    </row>
    <row r="58" spans="1:28" x14ac:dyDescent="0.35">
      <c r="A58" s="44"/>
      <c r="B58" s="44"/>
      <c r="C58" s="13"/>
      <c r="D58" s="13"/>
      <c r="E58" s="13"/>
      <c r="F58" s="14"/>
      <c r="G58" s="22"/>
      <c r="H58" s="39"/>
      <c r="I58" s="39"/>
      <c r="J58" s="39"/>
      <c r="K58" s="39"/>
      <c r="L58" s="14"/>
      <c r="M58" s="34"/>
      <c r="N58" s="39"/>
      <c r="O58" s="39"/>
      <c r="P58" s="39"/>
      <c r="Q58" s="14"/>
      <c r="R58" s="34"/>
      <c r="S58" s="39"/>
      <c r="T58" s="39"/>
      <c r="U58" s="39"/>
      <c r="V58" s="14"/>
      <c r="W58" s="34"/>
      <c r="X58" s="39"/>
      <c r="Y58" s="39"/>
      <c r="Z58" s="48"/>
      <c r="AA58" s="14"/>
      <c r="AB58" s="13"/>
    </row>
    <row r="59" spans="1:28" x14ac:dyDescent="0.35">
      <c r="A59" s="44"/>
      <c r="B59" s="44"/>
      <c r="C59" s="13"/>
      <c r="D59" s="13"/>
      <c r="E59" s="13"/>
      <c r="F59" s="14"/>
      <c r="G59" s="22"/>
      <c r="H59" s="39"/>
      <c r="I59" s="39"/>
      <c r="J59" s="39"/>
      <c r="K59" s="39"/>
      <c r="L59" s="14"/>
      <c r="M59" s="34"/>
      <c r="N59" s="39"/>
      <c r="O59" s="39"/>
      <c r="P59" s="39"/>
      <c r="Q59" s="14"/>
      <c r="R59" s="34"/>
      <c r="S59" s="39"/>
      <c r="T59" s="39"/>
      <c r="U59" s="39"/>
      <c r="V59" s="14"/>
      <c r="W59" s="34"/>
      <c r="X59" s="39"/>
      <c r="Y59" s="39"/>
      <c r="Z59" s="48"/>
      <c r="AA59" s="14"/>
      <c r="AB59" s="13"/>
    </row>
    <row r="60" spans="1:28" x14ac:dyDescent="0.35">
      <c r="A60" s="44"/>
      <c r="B60" s="44"/>
      <c r="C60" s="13"/>
      <c r="D60" s="13"/>
      <c r="E60" s="13"/>
      <c r="F60" s="14"/>
      <c r="G60" s="22"/>
      <c r="H60" s="39"/>
      <c r="I60" s="39"/>
      <c r="J60" s="39"/>
      <c r="K60" s="39"/>
      <c r="L60" s="14"/>
      <c r="M60" s="34"/>
      <c r="N60" s="39"/>
      <c r="O60" s="39"/>
      <c r="P60" s="39"/>
      <c r="Q60" s="14"/>
      <c r="R60" s="34"/>
      <c r="S60" s="39"/>
      <c r="T60" s="39"/>
      <c r="U60" s="39"/>
      <c r="V60" s="14"/>
      <c r="W60" s="34"/>
      <c r="X60" s="39"/>
      <c r="Y60" s="39"/>
      <c r="Z60" s="48"/>
      <c r="AA60" s="14"/>
      <c r="AB60" s="13"/>
    </row>
    <row r="61" spans="1:28" x14ac:dyDescent="0.35">
      <c r="A61" s="44"/>
      <c r="B61" s="44"/>
      <c r="C61" s="13"/>
      <c r="D61" s="13"/>
      <c r="E61" s="13"/>
      <c r="F61" s="14"/>
      <c r="G61" s="22"/>
      <c r="H61" s="39"/>
      <c r="I61" s="39"/>
      <c r="J61" s="39"/>
      <c r="K61" s="39"/>
      <c r="L61" s="14"/>
      <c r="M61" s="34"/>
      <c r="N61" s="39"/>
      <c r="O61" s="39"/>
      <c r="P61" s="39"/>
      <c r="Q61" s="14"/>
      <c r="R61" s="34"/>
      <c r="S61" s="39"/>
      <c r="T61" s="39"/>
      <c r="U61" s="39"/>
      <c r="V61" s="14"/>
      <c r="W61" s="34"/>
      <c r="X61" s="39"/>
      <c r="Y61" s="39"/>
      <c r="Z61" s="48"/>
      <c r="AA61" s="14"/>
      <c r="AB61" s="13"/>
    </row>
    <row r="62" spans="1:28" x14ac:dyDescent="0.35">
      <c r="A62" s="44"/>
      <c r="B62" s="44"/>
      <c r="C62" s="13"/>
      <c r="D62" s="13"/>
      <c r="E62" s="13"/>
      <c r="F62" s="14"/>
      <c r="G62" s="22"/>
      <c r="H62" s="39"/>
      <c r="I62" s="39"/>
      <c r="J62" s="39"/>
      <c r="K62" s="39"/>
      <c r="L62" s="14"/>
      <c r="M62" s="34"/>
      <c r="N62" s="39"/>
      <c r="O62" s="39"/>
      <c r="P62" s="39"/>
      <c r="Q62" s="14"/>
      <c r="R62" s="34"/>
      <c r="S62" s="39"/>
      <c r="T62" s="39"/>
      <c r="U62" s="39"/>
      <c r="V62" s="14"/>
      <c r="W62" s="34"/>
      <c r="X62" s="39"/>
      <c r="Y62" s="39"/>
      <c r="Z62" s="48"/>
      <c r="AA62" s="14"/>
      <c r="AB62" s="13"/>
    </row>
    <row r="63" spans="1:28" x14ac:dyDescent="0.35">
      <c r="A63" s="44"/>
      <c r="B63" s="44"/>
      <c r="C63" s="13"/>
      <c r="D63" s="13"/>
      <c r="E63" s="13"/>
      <c r="F63" s="14"/>
      <c r="G63" s="22"/>
      <c r="H63" s="39"/>
      <c r="I63" s="39"/>
      <c r="J63" s="39"/>
      <c r="K63" s="39"/>
      <c r="L63" s="14"/>
      <c r="M63" s="34"/>
      <c r="N63" s="39"/>
      <c r="O63" s="39"/>
      <c r="P63" s="39"/>
      <c r="Q63" s="14"/>
      <c r="R63" s="34"/>
      <c r="S63" s="39"/>
      <c r="T63" s="39"/>
      <c r="U63" s="39"/>
      <c r="V63" s="14"/>
      <c r="W63" s="34"/>
      <c r="X63" s="39"/>
      <c r="Y63" s="39"/>
      <c r="Z63" s="48"/>
      <c r="AA63" s="14"/>
      <c r="AB63" s="13"/>
    </row>
    <row r="64" spans="1:28" x14ac:dyDescent="0.35">
      <c r="A64" s="44"/>
      <c r="B64" s="44"/>
      <c r="C64" s="13"/>
      <c r="D64" s="13"/>
      <c r="E64" s="13"/>
      <c r="F64" s="14"/>
      <c r="G64" s="22"/>
      <c r="H64" s="39"/>
      <c r="I64" s="39"/>
      <c r="J64" s="39"/>
      <c r="K64" s="39"/>
      <c r="L64" s="14"/>
      <c r="M64" s="34"/>
      <c r="N64" s="39"/>
      <c r="O64" s="39"/>
      <c r="P64" s="39"/>
      <c r="Q64" s="14"/>
      <c r="R64" s="34"/>
      <c r="S64" s="39"/>
      <c r="T64" s="39"/>
      <c r="U64" s="39"/>
      <c r="V64" s="14"/>
      <c r="W64" s="34"/>
      <c r="X64" s="39"/>
      <c r="Y64" s="39"/>
      <c r="Z64" s="48"/>
      <c r="AA64" s="14"/>
      <c r="AB64" s="13"/>
    </row>
    <row r="65" spans="1:28" x14ac:dyDescent="0.35">
      <c r="A65" s="44"/>
      <c r="B65" s="44"/>
      <c r="C65" s="13"/>
      <c r="D65" s="13"/>
      <c r="E65" s="13"/>
      <c r="F65" s="14"/>
      <c r="G65" s="22"/>
      <c r="H65" s="39"/>
      <c r="I65" s="39"/>
      <c r="J65" s="39"/>
      <c r="K65" s="39"/>
      <c r="L65" s="14"/>
      <c r="M65" s="34"/>
      <c r="N65" s="39"/>
      <c r="O65" s="39"/>
      <c r="P65" s="39"/>
      <c r="Q65" s="14"/>
      <c r="R65" s="34"/>
      <c r="S65" s="39"/>
      <c r="T65" s="39"/>
      <c r="U65" s="39"/>
      <c r="V65" s="14"/>
      <c r="W65" s="34"/>
      <c r="X65" s="39"/>
      <c r="Y65" s="39"/>
      <c r="Z65" s="48"/>
      <c r="AA65" s="14"/>
      <c r="AB65" s="13"/>
    </row>
    <row r="66" spans="1:28" x14ac:dyDescent="0.35">
      <c r="A66" s="44"/>
      <c r="B66" s="44"/>
      <c r="C66" s="13"/>
      <c r="D66" s="13"/>
      <c r="E66" s="13"/>
      <c r="F66" s="14"/>
      <c r="G66" s="22"/>
      <c r="H66" s="39"/>
      <c r="I66" s="39"/>
      <c r="J66" s="39"/>
      <c r="K66" s="39"/>
      <c r="L66" s="14"/>
      <c r="M66" s="34"/>
      <c r="N66" s="39"/>
      <c r="O66" s="39"/>
      <c r="P66" s="39"/>
      <c r="Q66" s="14"/>
      <c r="R66" s="34"/>
      <c r="S66" s="39"/>
      <c r="T66" s="39"/>
      <c r="U66" s="39"/>
      <c r="V66" s="14"/>
      <c r="W66" s="34"/>
      <c r="X66" s="39"/>
      <c r="Y66" s="39"/>
      <c r="Z66" s="48"/>
      <c r="AA66" s="14"/>
      <c r="AB66" s="13"/>
    </row>
    <row r="67" spans="1:28" x14ac:dyDescent="0.35">
      <c r="A67" s="44"/>
      <c r="B67" s="44"/>
      <c r="C67" s="13"/>
      <c r="D67" s="13"/>
      <c r="E67" s="13"/>
      <c r="F67" s="14"/>
      <c r="G67" s="22"/>
      <c r="H67" s="39"/>
      <c r="I67" s="39"/>
      <c r="J67" s="39"/>
      <c r="K67" s="39"/>
      <c r="L67" s="14"/>
      <c r="M67" s="34"/>
      <c r="N67" s="39"/>
      <c r="O67" s="39"/>
      <c r="P67" s="39"/>
      <c r="Q67" s="14"/>
      <c r="R67" s="34"/>
      <c r="S67" s="39"/>
      <c r="T67" s="39"/>
      <c r="U67" s="39"/>
      <c r="V67" s="14"/>
      <c r="W67" s="34"/>
      <c r="X67" s="39"/>
      <c r="Y67" s="39"/>
      <c r="Z67" s="48"/>
      <c r="AA67" s="14"/>
      <c r="AB67" s="13"/>
    </row>
    <row r="68" spans="1:28" x14ac:dyDescent="0.35">
      <c r="A68" s="44"/>
      <c r="B68" s="44"/>
      <c r="C68" s="13"/>
      <c r="D68" s="13"/>
      <c r="E68" s="13"/>
      <c r="F68" s="14"/>
      <c r="G68" s="22"/>
      <c r="H68" s="39"/>
      <c r="I68" s="39"/>
      <c r="J68" s="39"/>
      <c r="K68" s="39"/>
      <c r="L68" s="14"/>
      <c r="M68" s="34"/>
      <c r="N68" s="39"/>
      <c r="O68" s="39"/>
      <c r="P68" s="39"/>
      <c r="Q68" s="14"/>
      <c r="R68" s="34"/>
      <c r="S68" s="39"/>
      <c r="T68" s="39"/>
      <c r="U68" s="39"/>
      <c r="V68" s="14"/>
      <c r="W68" s="34"/>
      <c r="X68" s="39"/>
      <c r="Y68" s="39"/>
      <c r="Z68" s="48"/>
      <c r="AA68" s="14"/>
      <c r="AB68" s="13"/>
    </row>
    <row r="69" spans="1:28" x14ac:dyDescent="0.35">
      <c r="A69" s="44"/>
      <c r="B69" s="44"/>
      <c r="C69" s="13"/>
      <c r="D69" s="13"/>
      <c r="E69" s="13"/>
      <c r="F69" s="14"/>
      <c r="G69" s="22"/>
      <c r="H69" s="39"/>
      <c r="I69" s="39"/>
      <c r="J69" s="39"/>
      <c r="K69" s="39"/>
      <c r="L69" s="14"/>
      <c r="M69" s="34"/>
      <c r="N69" s="39"/>
      <c r="O69" s="39"/>
      <c r="P69" s="39"/>
      <c r="Q69" s="14"/>
      <c r="R69" s="34"/>
      <c r="S69" s="39"/>
      <c r="T69" s="39"/>
      <c r="U69" s="39"/>
      <c r="V69" s="14"/>
      <c r="W69" s="34"/>
      <c r="X69" s="39"/>
      <c r="Y69" s="39"/>
      <c r="Z69" s="48"/>
      <c r="AA69" s="14"/>
      <c r="AB69" s="13"/>
    </row>
    <row r="70" spans="1:28" x14ac:dyDescent="0.35">
      <c r="A70" s="44"/>
      <c r="B70" s="44"/>
      <c r="C70" s="13"/>
      <c r="D70" s="13"/>
      <c r="E70" s="13"/>
      <c r="F70" s="14"/>
      <c r="G70" s="22"/>
      <c r="H70" s="39"/>
      <c r="I70" s="39"/>
      <c r="J70" s="39"/>
      <c r="K70" s="39"/>
      <c r="L70" s="14"/>
      <c r="M70" s="34"/>
      <c r="N70" s="39"/>
      <c r="O70" s="39"/>
      <c r="P70" s="39"/>
      <c r="Q70" s="14"/>
      <c r="R70" s="34"/>
      <c r="S70" s="39"/>
      <c r="T70" s="39"/>
      <c r="U70" s="39"/>
      <c r="V70" s="14"/>
      <c r="W70" s="34"/>
      <c r="X70" s="39"/>
      <c r="Y70" s="39"/>
      <c r="Z70" s="48"/>
      <c r="AA70" s="14"/>
      <c r="AB70" s="13"/>
    </row>
    <row r="71" spans="1:28" x14ac:dyDescent="0.35">
      <c r="A71" s="44"/>
      <c r="B71" s="44"/>
      <c r="C71" s="13"/>
      <c r="D71" s="13"/>
      <c r="E71" s="13"/>
      <c r="F71" s="14"/>
      <c r="G71" s="22"/>
      <c r="H71" s="39"/>
      <c r="I71" s="39"/>
      <c r="J71" s="39"/>
      <c r="K71" s="39"/>
      <c r="L71" s="14"/>
      <c r="M71" s="34"/>
      <c r="N71" s="39"/>
      <c r="O71" s="39"/>
      <c r="P71" s="39"/>
      <c r="Q71" s="14"/>
      <c r="R71" s="34"/>
      <c r="S71" s="39"/>
      <c r="T71" s="39"/>
      <c r="U71" s="39"/>
      <c r="V71" s="14"/>
      <c r="W71" s="34"/>
      <c r="X71" s="39"/>
      <c r="Y71" s="39"/>
      <c r="Z71" s="48"/>
      <c r="AA71" s="14"/>
      <c r="AB71" s="13"/>
    </row>
    <row r="72" spans="1:28" x14ac:dyDescent="0.35">
      <c r="A72" s="44"/>
      <c r="B72" s="44"/>
      <c r="C72" s="13"/>
      <c r="D72" s="13"/>
      <c r="E72" s="13"/>
      <c r="F72" s="14"/>
      <c r="G72" s="22"/>
      <c r="H72" s="39"/>
      <c r="I72" s="39"/>
      <c r="J72" s="39"/>
      <c r="K72" s="39"/>
      <c r="L72" s="14"/>
      <c r="M72" s="34"/>
      <c r="N72" s="39"/>
      <c r="O72" s="39"/>
      <c r="P72" s="39"/>
      <c r="Q72" s="14"/>
      <c r="R72" s="34"/>
      <c r="S72" s="39"/>
      <c r="T72" s="39"/>
      <c r="U72" s="39"/>
      <c r="V72" s="14"/>
      <c r="W72" s="34"/>
      <c r="X72" s="39"/>
      <c r="Y72" s="39"/>
      <c r="Z72" s="48"/>
      <c r="AA72" s="14"/>
      <c r="AB72" s="13"/>
    </row>
    <row r="73" spans="1:28" x14ac:dyDescent="0.35">
      <c r="A73" s="44"/>
      <c r="B73" s="44"/>
      <c r="C73" s="13"/>
      <c r="D73" s="13"/>
      <c r="E73" s="13"/>
      <c r="F73" s="14"/>
      <c r="G73" s="22"/>
      <c r="H73" s="39"/>
      <c r="I73" s="39"/>
      <c r="J73" s="39"/>
      <c r="K73" s="39"/>
      <c r="L73" s="14"/>
      <c r="M73" s="34"/>
      <c r="N73" s="39"/>
      <c r="O73" s="39"/>
      <c r="P73" s="39"/>
      <c r="Q73" s="14"/>
      <c r="R73" s="34"/>
      <c r="S73" s="39"/>
      <c r="T73" s="39"/>
      <c r="U73" s="39"/>
      <c r="V73" s="14"/>
      <c r="W73" s="34"/>
      <c r="X73" s="39"/>
      <c r="Y73" s="39"/>
      <c r="Z73" s="48"/>
      <c r="AA73" s="14"/>
      <c r="AB73" s="13"/>
    </row>
    <row r="74" spans="1:28" x14ac:dyDescent="0.35">
      <c r="A74" s="44"/>
      <c r="B74" s="44"/>
      <c r="C74" s="13"/>
      <c r="D74" s="13"/>
      <c r="E74" s="13"/>
      <c r="F74" s="14"/>
      <c r="G74" s="22"/>
      <c r="H74" s="39"/>
      <c r="I74" s="39"/>
      <c r="J74" s="39"/>
      <c r="K74" s="39"/>
      <c r="L74" s="14"/>
      <c r="M74" s="34"/>
      <c r="N74" s="39"/>
      <c r="O74" s="39"/>
      <c r="P74" s="39"/>
      <c r="Q74" s="14"/>
      <c r="R74" s="34"/>
      <c r="S74" s="39"/>
      <c r="T74" s="39"/>
      <c r="U74" s="39"/>
      <c r="V74" s="14"/>
      <c r="W74" s="34"/>
      <c r="X74" s="39"/>
      <c r="Y74" s="39"/>
      <c r="Z74" s="48"/>
      <c r="AA74" s="14"/>
      <c r="AB74" s="13"/>
    </row>
    <row r="75" spans="1:28" x14ac:dyDescent="0.35">
      <c r="A75" s="44"/>
      <c r="B75" s="44"/>
      <c r="C75" s="13"/>
      <c r="D75" s="13"/>
      <c r="E75" s="13"/>
      <c r="F75" s="14"/>
      <c r="G75" s="22"/>
      <c r="H75" s="39"/>
      <c r="I75" s="39"/>
      <c r="J75" s="39"/>
      <c r="K75" s="39"/>
      <c r="L75" s="14"/>
      <c r="M75" s="34"/>
      <c r="N75" s="39"/>
      <c r="O75" s="39"/>
      <c r="P75" s="39"/>
      <c r="Q75" s="14"/>
      <c r="R75" s="34"/>
      <c r="S75" s="39"/>
      <c r="T75" s="39"/>
      <c r="U75" s="39"/>
      <c r="V75" s="14"/>
      <c r="W75" s="34"/>
      <c r="X75" s="39"/>
      <c r="Y75" s="39"/>
      <c r="Z75" s="48"/>
      <c r="AA75" s="14"/>
      <c r="AB75" s="13"/>
    </row>
    <row r="76" spans="1:28" x14ac:dyDescent="0.35">
      <c r="A76" s="44"/>
      <c r="B76" s="44"/>
      <c r="C76" s="13"/>
      <c r="D76" s="13"/>
      <c r="E76" s="13"/>
      <c r="F76" s="14"/>
      <c r="G76" s="22"/>
      <c r="H76" s="39"/>
      <c r="I76" s="39"/>
      <c r="J76" s="39"/>
      <c r="K76" s="39"/>
      <c r="L76" s="14"/>
      <c r="M76" s="34"/>
      <c r="N76" s="39"/>
      <c r="O76" s="39"/>
      <c r="P76" s="39"/>
      <c r="Q76" s="14"/>
      <c r="R76" s="34"/>
      <c r="S76" s="39"/>
      <c r="T76" s="39"/>
      <c r="U76" s="39"/>
      <c r="V76" s="14"/>
      <c r="W76" s="34"/>
      <c r="X76" s="39"/>
      <c r="Y76" s="39"/>
      <c r="Z76" s="48"/>
      <c r="AA76" s="14"/>
      <c r="AB76" s="13"/>
    </row>
    <row r="77" spans="1:28" x14ac:dyDescent="0.35">
      <c r="A77" s="44"/>
      <c r="B77" s="44"/>
      <c r="C77" s="13"/>
      <c r="D77" s="13"/>
      <c r="E77" s="13"/>
      <c r="F77" s="14"/>
      <c r="G77" s="22"/>
      <c r="H77" s="39"/>
      <c r="I77" s="39"/>
      <c r="J77" s="39"/>
      <c r="K77" s="39"/>
      <c r="L77" s="14"/>
      <c r="M77" s="34"/>
      <c r="N77" s="39"/>
      <c r="O77" s="39"/>
      <c r="P77" s="39"/>
      <c r="Q77" s="14"/>
      <c r="R77" s="34"/>
      <c r="S77" s="39"/>
      <c r="T77" s="39"/>
      <c r="U77" s="39"/>
      <c r="V77" s="14"/>
      <c r="W77" s="34"/>
      <c r="X77" s="39"/>
      <c r="Y77" s="39"/>
      <c r="Z77" s="48"/>
      <c r="AA77" s="14"/>
      <c r="AB77" s="13"/>
    </row>
    <row r="78" spans="1:28" x14ac:dyDescent="0.35">
      <c r="A78" s="44"/>
      <c r="B78" s="44"/>
      <c r="C78" s="13"/>
      <c r="D78" s="13"/>
      <c r="E78" s="13"/>
      <c r="F78" s="14"/>
      <c r="G78" s="22"/>
      <c r="H78" s="39"/>
      <c r="I78" s="39"/>
      <c r="J78" s="39"/>
      <c r="K78" s="39"/>
      <c r="L78" s="14"/>
      <c r="M78" s="34"/>
      <c r="N78" s="39"/>
      <c r="O78" s="39"/>
      <c r="P78" s="39"/>
      <c r="Q78" s="14"/>
      <c r="R78" s="34"/>
      <c r="S78" s="39"/>
      <c r="T78" s="39"/>
      <c r="U78" s="39"/>
      <c r="V78" s="14"/>
      <c r="W78" s="34"/>
      <c r="X78" s="39"/>
      <c r="Y78" s="39"/>
      <c r="Z78" s="48"/>
      <c r="AA78" s="14"/>
      <c r="AB78" s="13"/>
    </row>
    <row r="79" spans="1:28" x14ac:dyDescent="0.35">
      <c r="A79" s="44"/>
      <c r="B79" s="44"/>
      <c r="C79" s="13"/>
      <c r="D79" s="13"/>
      <c r="E79" s="13"/>
      <c r="F79" s="14"/>
      <c r="G79" s="22"/>
      <c r="H79" s="39"/>
      <c r="I79" s="39"/>
      <c r="J79" s="39"/>
      <c r="K79" s="39"/>
      <c r="L79" s="14"/>
      <c r="M79" s="34"/>
      <c r="N79" s="39"/>
      <c r="O79" s="39"/>
      <c r="P79" s="39"/>
      <c r="Q79" s="14"/>
      <c r="R79" s="34"/>
      <c r="S79" s="39"/>
      <c r="T79" s="39"/>
      <c r="U79" s="39"/>
      <c r="V79" s="14"/>
      <c r="W79" s="34"/>
      <c r="X79" s="39"/>
      <c r="Y79" s="39"/>
      <c r="Z79" s="48"/>
      <c r="AA79" s="14"/>
      <c r="AB79" s="13"/>
    </row>
    <row r="80" spans="1:28" x14ac:dyDescent="0.35">
      <c r="A80" s="44"/>
      <c r="B80" s="44"/>
      <c r="C80" s="13"/>
      <c r="D80" s="13"/>
      <c r="E80" s="13"/>
      <c r="F80" s="14"/>
      <c r="G80" s="22"/>
      <c r="H80" s="39"/>
      <c r="I80" s="39"/>
      <c r="J80" s="39"/>
      <c r="K80" s="39"/>
      <c r="L80" s="14"/>
      <c r="M80" s="34"/>
      <c r="N80" s="39"/>
      <c r="O80" s="39"/>
      <c r="P80" s="39"/>
      <c r="Q80" s="14"/>
      <c r="R80" s="34"/>
      <c r="S80" s="39"/>
      <c r="T80" s="39"/>
      <c r="U80" s="39"/>
      <c r="V80" s="14"/>
      <c r="W80" s="34"/>
      <c r="X80" s="39"/>
      <c r="Y80" s="39"/>
      <c r="Z80" s="48"/>
      <c r="AA80" s="14"/>
      <c r="AB80" s="13"/>
    </row>
    <row r="81" spans="1:28" x14ac:dyDescent="0.35">
      <c r="A81" s="44"/>
      <c r="B81" s="44"/>
      <c r="C81" s="13"/>
      <c r="D81" s="13"/>
      <c r="E81" s="13"/>
      <c r="F81" s="14"/>
      <c r="G81" s="22"/>
      <c r="H81" s="39"/>
      <c r="I81" s="39"/>
      <c r="J81" s="39"/>
      <c r="K81" s="39"/>
      <c r="L81" s="14"/>
      <c r="M81" s="34"/>
      <c r="N81" s="39"/>
      <c r="O81" s="39"/>
      <c r="P81" s="39"/>
      <c r="Q81" s="14"/>
      <c r="R81" s="34"/>
      <c r="S81" s="39"/>
      <c r="T81" s="39"/>
      <c r="U81" s="39"/>
      <c r="V81" s="14"/>
      <c r="W81" s="34"/>
      <c r="X81" s="39"/>
      <c r="Y81" s="39"/>
      <c r="Z81" s="48"/>
      <c r="AA81" s="14"/>
      <c r="AB81" s="13"/>
    </row>
    <row r="82" spans="1:28" x14ac:dyDescent="0.35">
      <c r="A82" s="44"/>
      <c r="B82" s="44"/>
      <c r="C82" s="13"/>
      <c r="D82" s="13"/>
      <c r="E82" s="13"/>
      <c r="F82" s="15"/>
      <c r="G82" s="16"/>
      <c r="H82" s="39"/>
      <c r="I82" s="39"/>
      <c r="J82" s="39"/>
      <c r="K82" s="39"/>
      <c r="L82" s="15"/>
      <c r="M82" s="17"/>
      <c r="N82" s="39"/>
      <c r="O82" s="39"/>
      <c r="P82" s="39"/>
      <c r="Q82" s="15"/>
      <c r="R82" s="17"/>
      <c r="S82" s="39"/>
      <c r="T82" s="39"/>
      <c r="U82" s="39"/>
      <c r="V82" s="15"/>
      <c r="W82" s="17"/>
      <c r="X82" s="39"/>
      <c r="Y82" s="39"/>
      <c r="Z82" s="48"/>
      <c r="AA82" s="15"/>
      <c r="AB82" s="17"/>
    </row>
    <row r="83" spans="1:28" x14ac:dyDescent="0.35">
      <c r="A83" s="44"/>
      <c r="B83" s="44"/>
      <c r="C83" s="13"/>
      <c r="D83" s="13"/>
      <c r="E83" s="13"/>
      <c r="F83" s="15"/>
      <c r="G83" s="16"/>
      <c r="H83" s="39"/>
      <c r="I83" s="39"/>
      <c r="J83" s="39"/>
      <c r="K83" s="39"/>
      <c r="L83" s="15"/>
      <c r="M83" s="17"/>
      <c r="N83" s="39"/>
      <c r="O83" s="39"/>
      <c r="P83" s="39"/>
      <c r="Q83" s="15"/>
      <c r="R83" s="17"/>
      <c r="S83" s="39"/>
      <c r="T83" s="39"/>
      <c r="U83" s="39"/>
      <c r="V83" s="15"/>
      <c r="W83" s="17"/>
      <c r="X83" s="39"/>
      <c r="Y83" s="39"/>
      <c r="Z83" s="48"/>
      <c r="AA83" s="15"/>
      <c r="AB83" s="17"/>
    </row>
    <row r="84" spans="1:28" x14ac:dyDescent="0.35">
      <c r="A84" s="44"/>
      <c r="B84" s="44"/>
      <c r="C84" s="13"/>
      <c r="D84" s="13"/>
      <c r="E84" s="13"/>
      <c r="F84" s="15"/>
      <c r="G84" s="16"/>
      <c r="H84" s="39"/>
      <c r="I84" s="39"/>
      <c r="J84" s="39"/>
      <c r="K84" s="39"/>
      <c r="L84" s="15"/>
      <c r="M84" s="17"/>
      <c r="N84" s="39"/>
      <c r="O84" s="39"/>
      <c r="P84" s="39"/>
      <c r="Q84" s="15"/>
      <c r="R84" s="17"/>
      <c r="S84" s="39"/>
      <c r="T84" s="39"/>
      <c r="U84" s="39"/>
      <c r="V84" s="15"/>
      <c r="W84" s="17"/>
      <c r="X84" s="39"/>
      <c r="Y84" s="39"/>
      <c r="Z84" s="48"/>
      <c r="AA84" s="15"/>
      <c r="AB84" s="17"/>
    </row>
    <row r="85" spans="1:28" x14ac:dyDescent="0.35">
      <c r="A85" s="44"/>
      <c r="B85" s="44"/>
      <c r="C85" s="13"/>
      <c r="D85" s="13"/>
      <c r="E85" s="13"/>
      <c r="F85" s="15"/>
      <c r="G85" s="16"/>
      <c r="H85" s="39"/>
      <c r="I85" s="39"/>
      <c r="J85" s="39"/>
      <c r="K85" s="39"/>
      <c r="L85" s="15"/>
      <c r="M85" s="17"/>
      <c r="N85" s="39"/>
      <c r="O85" s="39"/>
      <c r="P85" s="39"/>
      <c r="Q85" s="15"/>
      <c r="R85" s="17"/>
      <c r="S85" s="39"/>
      <c r="T85" s="39"/>
      <c r="U85" s="39"/>
      <c r="V85" s="15"/>
      <c r="W85" s="17"/>
      <c r="X85" s="39"/>
      <c r="Y85" s="39"/>
      <c r="Z85" s="48"/>
      <c r="AA85" s="15"/>
      <c r="AB85" s="17"/>
    </row>
    <row r="86" spans="1:28" x14ac:dyDescent="0.35">
      <c r="A86" s="44"/>
      <c r="B86" s="44"/>
      <c r="C86" s="13"/>
      <c r="D86" s="13"/>
      <c r="E86" s="13"/>
      <c r="F86" s="15"/>
      <c r="G86" s="16"/>
      <c r="H86" s="39"/>
      <c r="I86" s="39"/>
      <c r="J86" s="39"/>
      <c r="K86" s="39"/>
      <c r="L86" s="15"/>
      <c r="M86" s="17"/>
      <c r="N86" s="39"/>
      <c r="O86" s="39"/>
      <c r="P86" s="39"/>
      <c r="Q86" s="15"/>
      <c r="R86" s="17"/>
      <c r="S86" s="39"/>
      <c r="T86" s="39"/>
      <c r="U86" s="39"/>
      <c r="V86" s="15"/>
      <c r="W86" s="17"/>
      <c r="X86" s="39"/>
      <c r="Y86" s="39"/>
      <c r="Z86" s="48"/>
      <c r="AA86" s="15"/>
      <c r="AB86" s="17"/>
    </row>
    <row r="87" spans="1:28" x14ac:dyDescent="0.35">
      <c r="A87" s="44"/>
      <c r="B87" s="44"/>
      <c r="C87" s="13"/>
      <c r="D87" s="13"/>
      <c r="E87" s="13"/>
      <c r="F87" s="15"/>
      <c r="G87" s="16"/>
      <c r="H87" s="39"/>
      <c r="I87" s="39"/>
      <c r="J87" s="39"/>
      <c r="K87" s="39"/>
      <c r="L87" s="15"/>
      <c r="M87" s="17"/>
      <c r="N87" s="39"/>
      <c r="O87" s="39"/>
      <c r="P87" s="39"/>
      <c r="Q87" s="15"/>
      <c r="R87" s="17"/>
      <c r="S87" s="39"/>
      <c r="T87" s="39"/>
      <c r="U87" s="39"/>
      <c r="V87" s="15"/>
      <c r="W87" s="17"/>
      <c r="X87" s="39"/>
      <c r="Y87" s="39"/>
      <c r="Z87" s="48"/>
      <c r="AA87" s="15"/>
      <c r="AB87" s="17"/>
    </row>
    <row r="88" spans="1:28" x14ac:dyDescent="0.35">
      <c r="A88" s="44"/>
      <c r="B88" s="44"/>
      <c r="C88" s="13"/>
      <c r="D88" s="13"/>
      <c r="E88" s="13"/>
      <c r="F88" s="15"/>
      <c r="G88" s="16"/>
      <c r="H88" s="39"/>
      <c r="I88" s="39"/>
      <c r="J88" s="39"/>
      <c r="K88" s="39"/>
      <c r="L88" s="15"/>
      <c r="M88" s="17"/>
      <c r="N88" s="39"/>
      <c r="O88" s="39"/>
      <c r="P88" s="39"/>
      <c r="Q88" s="15"/>
      <c r="R88" s="17"/>
      <c r="S88" s="39"/>
      <c r="T88" s="39"/>
      <c r="U88" s="39"/>
      <c r="V88" s="15"/>
      <c r="W88" s="17"/>
      <c r="X88" s="39"/>
      <c r="Y88" s="39"/>
      <c r="Z88" s="48"/>
      <c r="AA88" s="15"/>
      <c r="AB88" s="17"/>
    </row>
    <row r="89" spans="1:28" x14ac:dyDescent="0.35">
      <c r="A89" s="44"/>
      <c r="B89" s="44"/>
      <c r="C89" s="13"/>
      <c r="D89" s="13"/>
      <c r="E89" s="13"/>
      <c r="F89" s="15"/>
      <c r="G89" s="16"/>
      <c r="H89" s="39"/>
      <c r="I89" s="39"/>
      <c r="J89" s="39"/>
      <c r="K89" s="39"/>
      <c r="L89" s="15"/>
      <c r="M89" s="17"/>
      <c r="N89" s="39"/>
      <c r="O89" s="39"/>
      <c r="P89" s="39"/>
      <c r="Q89" s="15"/>
      <c r="R89" s="17"/>
      <c r="S89" s="39"/>
      <c r="T89" s="39"/>
      <c r="U89" s="39"/>
      <c r="V89" s="15"/>
      <c r="W89" s="17"/>
      <c r="X89" s="39"/>
      <c r="Y89" s="39"/>
      <c r="Z89" s="48"/>
      <c r="AA89" s="15"/>
      <c r="AB89" s="17"/>
    </row>
    <row r="90" spans="1:28" x14ac:dyDescent="0.35">
      <c r="A90" s="44"/>
      <c r="B90" s="44"/>
      <c r="C90" s="13"/>
      <c r="D90" s="13"/>
      <c r="E90" s="13"/>
      <c r="F90" s="15"/>
      <c r="G90" s="16"/>
      <c r="H90" s="39"/>
      <c r="I90" s="39"/>
      <c r="J90" s="39"/>
      <c r="K90" s="39"/>
      <c r="L90" s="15"/>
      <c r="M90" s="17"/>
      <c r="N90" s="39"/>
      <c r="O90" s="39"/>
      <c r="P90" s="39"/>
      <c r="Q90" s="15"/>
      <c r="R90" s="17"/>
      <c r="S90" s="39"/>
      <c r="T90" s="39"/>
      <c r="U90" s="39"/>
      <c r="V90" s="15"/>
      <c r="W90" s="17"/>
      <c r="X90" s="39"/>
      <c r="Y90" s="39"/>
      <c r="Z90" s="48"/>
      <c r="AA90" s="15"/>
      <c r="AB90" s="17"/>
    </row>
    <row r="91" spans="1:28" x14ac:dyDescent="0.35">
      <c r="A91" s="44"/>
      <c r="B91" s="44"/>
      <c r="C91" s="13"/>
      <c r="D91" s="13"/>
      <c r="E91" s="13"/>
      <c r="F91" s="15"/>
      <c r="G91" s="16"/>
      <c r="H91" s="39"/>
      <c r="I91" s="39"/>
      <c r="J91" s="39"/>
      <c r="K91" s="39"/>
      <c r="L91" s="15"/>
      <c r="M91" s="17"/>
      <c r="N91" s="39"/>
      <c r="O91" s="39"/>
      <c r="P91" s="39"/>
      <c r="Q91" s="15"/>
      <c r="R91" s="17"/>
      <c r="S91" s="39"/>
      <c r="T91" s="39"/>
      <c r="U91" s="39"/>
      <c r="V91" s="15"/>
      <c r="W91" s="17"/>
      <c r="X91" s="39"/>
      <c r="Y91" s="39"/>
      <c r="Z91" s="48"/>
      <c r="AA91" s="15"/>
      <c r="AB91" s="17"/>
    </row>
    <row r="92" spans="1:28" x14ac:dyDescent="0.35">
      <c r="A92" s="44"/>
      <c r="B92" s="44"/>
      <c r="C92" s="13"/>
      <c r="D92" s="13"/>
      <c r="E92" s="13"/>
      <c r="F92" s="15"/>
      <c r="G92" s="16"/>
      <c r="H92" s="39"/>
      <c r="I92" s="39"/>
      <c r="J92" s="39"/>
      <c r="K92" s="39"/>
      <c r="L92" s="15"/>
      <c r="M92" s="17"/>
      <c r="N92" s="39"/>
      <c r="O92" s="39"/>
      <c r="P92" s="39"/>
      <c r="Q92" s="15"/>
      <c r="R92" s="17"/>
      <c r="S92" s="39"/>
      <c r="T92" s="39"/>
      <c r="U92" s="39"/>
      <c r="V92" s="15"/>
      <c r="W92" s="17"/>
      <c r="X92" s="39"/>
      <c r="Y92" s="39"/>
      <c r="Z92" s="48"/>
      <c r="AA92" s="15"/>
      <c r="AB92" s="17"/>
    </row>
  </sheetData>
  <mergeCells count="4">
    <mergeCell ref="H2:M2"/>
    <mergeCell ref="N2:R2"/>
    <mergeCell ref="S2:W2"/>
    <mergeCell ref="X2:AB2"/>
  </mergeCells>
  <conditionalFormatting sqref="L4:L25">
    <cfRule type="duplicateValues" dxfId="94" priority="7"/>
  </conditionalFormatting>
  <conditionalFormatting sqref="M4:M25">
    <cfRule type="cellIs" dxfId="93" priority="8" operator="between">
      <formula>1</formula>
      <formula>5</formula>
    </cfRule>
  </conditionalFormatting>
  <conditionalFormatting sqref="Q4:Q25">
    <cfRule type="duplicateValues" dxfId="92" priority="6"/>
  </conditionalFormatting>
  <conditionalFormatting sqref="R4:R25">
    <cfRule type="cellIs" dxfId="91" priority="3" operator="between">
      <formula>1</formula>
      <formula>5</formula>
    </cfRule>
  </conditionalFormatting>
  <conditionalFormatting sqref="V4:V25">
    <cfRule type="duplicateValues" dxfId="90" priority="5"/>
  </conditionalFormatting>
  <conditionalFormatting sqref="W4:W25">
    <cfRule type="cellIs" dxfId="89" priority="2" operator="between">
      <formula>1</formula>
      <formula>5</formula>
    </cfRule>
  </conditionalFormatting>
  <conditionalFormatting sqref="AA4:AA25">
    <cfRule type="duplicateValues" dxfId="88" priority="4"/>
  </conditionalFormatting>
  <conditionalFormatting sqref="AB4:AB25">
    <cfRule type="cellIs" dxfId="87" priority="1" operator="between">
      <formula>1</formula>
      <formula>5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92" orientation="landscape" r:id="rId1"/>
  <headerFooter>
    <oddHeader>&amp;C&amp;"-,Vet en cursief"&amp;14Uitslag toestelkampioenschappen 2022-2023&amp;R&amp;"-,Vet en cursief"&amp;14 10 en 11 juni 2023</oddHeader>
    <oddFooter>&amp;R&amp;"-,Vet en cursief"&amp;14&amp;A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18EE0-E50A-4126-87ED-8341C5F8A594}">
  <sheetPr>
    <pageSetUpPr fitToPage="1"/>
  </sheetPr>
  <dimension ref="A1:AB92"/>
  <sheetViews>
    <sheetView topLeftCell="A2" zoomScaleNormal="100" workbookViewId="0">
      <selection activeCell="A4" sqref="A4"/>
    </sheetView>
  </sheetViews>
  <sheetFormatPr defaultRowHeight="14.5" x14ac:dyDescent="0.35"/>
  <cols>
    <col min="1" max="1" width="9.1796875" style="8" bestFit="1" customWidth="1"/>
    <col min="2" max="2" width="9.453125" style="8" hidden="1" customWidth="1"/>
    <col min="3" max="3" width="18.1796875" bestFit="1" customWidth="1"/>
    <col min="4" max="4" width="8.54296875" hidden="1" customWidth="1"/>
    <col min="5" max="5" width="10.7265625" bestFit="1" customWidth="1"/>
    <col min="6" max="6" width="7.1796875" style="11" hidden="1" customWidth="1"/>
    <col min="7" max="7" width="6.54296875" style="6" hidden="1" customWidth="1"/>
    <col min="8" max="11" width="4.81640625" style="40" customWidth="1"/>
    <col min="12" max="12" width="6.81640625" style="11" customWidth="1"/>
    <col min="13" max="13" width="6.54296875" style="18" customWidth="1"/>
    <col min="14" max="16" width="4.81640625" style="40" customWidth="1"/>
    <col min="17" max="17" width="7" style="11" bestFit="1" customWidth="1"/>
    <col min="18" max="18" width="6.54296875" style="18" customWidth="1"/>
    <col min="19" max="21" width="4.81640625" style="40" customWidth="1"/>
    <col min="22" max="22" width="6.81640625" style="11" bestFit="1" customWidth="1"/>
    <col min="23" max="23" width="6.54296875" style="18" customWidth="1"/>
    <col min="24" max="25" width="4.81640625" style="40" customWidth="1"/>
    <col min="26" max="26" width="4.81640625" style="49" customWidth="1"/>
    <col min="27" max="27" width="6.81640625" style="11" bestFit="1" customWidth="1"/>
    <col min="28" max="28" width="6.54296875" style="18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idden="1" x14ac:dyDescent="0.35">
      <c r="F1" s="18">
        <v>7</v>
      </c>
      <c r="G1" s="20">
        <v>8</v>
      </c>
      <c r="H1" s="35">
        <v>9</v>
      </c>
      <c r="I1" s="36">
        <v>10</v>
      </c>
      <c r="J1" s="35">
        <v>11</v>
      </c>
      <c r="K1" s="36">
        <v>12</v>
      </c>
      <c r="L1" s="18">
        <v>13</v>
      </c>
      <c r="M1" s="20">
        <v>14</v>
      </c>
      <c r="N1" s="35">
        <v>15</v>
      </c>
      <c r="O1" s="36">
        <v>16</v>
      </c>
      <c r="P1" s="35">
        <v>17</v>
      </c>
      <c r="Q1" s="20">
        <v>18</v>
      </c>
      <c r="R1" s="18">
        <v>19</v>
      </c>
      <c r="S1" s="36">
        <v>20</v>
      </c>
      <c r="T1" s="35">
        <v>21</v>
      </c>
      <c r="U1" s="36">
        <v>22</v>
      </c>
      <c r="V1" s="18">
        <v>23</v>
      </c>
      <c r="W1" s="20">
        <v>24</v>
      </c>
      <c r="X1" s="35">
        <v>25</v>
      </c>
      <c r="Y1" s="36">
        <v>26</v>
      </c>
      <c r="Z1" s="46">
        <v>27</v>
      </c>
      <c r="AA1" s="20">
        <v>28</v>
      </c>
    </row>
    <row r="2" spans="1:28" ht="23.5" x14ac:dyDescent="0.55000000000000004">
      <c r="A2" s="8" t="s">
        <v>26</v>
      </c>
      <c r="C2" s="41" t="s">
        <v>70</v>
      </c>
      <c r="D2" s="4"/>
      <c r="F2" s="5"/>
      <c r="H2" s="50" t="s">
        <v>3</v>
      </c>
      <c r="I2" s="51"/>
      <c r="J2" s="51"/>
      <c r="K2" s="51"/>
      <c r="L2" s="51"/>
      <c r="M2" s="51"/>
      <c r="N2" s="50" t="s">
        <v>4</v>
      </c>
      <c r="O2" s="51"/>
      <c r="P2" s="51"/>
      <c r="Q2" s="51"/>
      <c r="R2" s="51"/>
      <c r="S2" s="50" t="s">
        <v>5</v>
      </c>
      <c r="T2" s="51"/>
      <c r="U2" s="51"/>
      <c r="V2" s="51"/>
      <c r="W2" s="51"/>
      <c r="X2" s="52" t="s">
        <v>6</v>
      </c>
      <c r="Y2" s="51"/>
      <c r="Z2" s="51"/>
      <c r="AA2" s="51"/>
      <c r="AB2" s="51"/>
    </row>
    <row r="3" spans="1:28" ht="29" x14ac:dyDescent="0.35">
      <c r="A3" s="43" t="s">
        <v>7</v>
      </c>
      <c r="B3" s="8" t="s">
        <v>0</v>
      </c>
      <c r="C3" t="s">
        <v>1</v>
      </c>
      <c r="D3" s="8" t="s">
        <v>8</v>
      </c>
      <c r="E3" t="s">
        <v>2</v>
      </c>
      <c r="F3" s="23" t="s">
        <v>9</v>
      </c>
      <c r="G3" s="29" t="s">
        <v>10</v>
      </c>
      <c r="H3" s="37" t="s">
        <v>11</v>
      </c>
      <c r="I3" s="37" t="s">
        <v>12</v>
      </c>
      <c r="J3" s="45" t="s">
        <v>13</v>
      </c>
      <c r="K3" s="37" t="s">
        <v>14</v>
      </c>
      <c r="L3" s="10" t="s">
        <v>9</v>
      </c>
      <c r="M3" s="1" t="s">
        <v>10</v>
      </c>
      <c r="N3" s="37" t="s">
        <v>11</v>
      </c>
      <c r="O3" s="37" t="s">
        <v>12</v>
      </c>
      <c r="P3" s="45" t="s">
        <v>13</v>
      </c>
      <c r="Q3" s="10" t="s">
        <v>9</v>
      </c>
      <c r="R3" s="1" t="s">
        <v>10</v>
      </c>
      <c r="S3" s="37" t="s">
        <v>11</v>
      </c>
      <c r="T3" s="37" t="s">
        <v>12</v>
      </c>
      <c r="U3" s="45" t="s">
        <v>13</v>
      </c>
      <c r="V3" s="10" t="s">
        <v>9</v>
      </c>
      <c r="W3" s="1" t="s">
        <v>10</v>
      </c>
      <c r="X3" s="37" t="s">
        <v>11</v>
      </c>
      <c r="Y3" s="37" t="s">
        <v>12</v>
      </c>
      <c r="Z3" s="45" t="s">
        <v>13</v>
      </c>
      <c r="AA3" s="10" t="s">
        <v>9</v>
      </c>
      <c r="AB3" s="2" t="s">
        <v>10</v>
      </c>
    </row>
    <row r="4" spans="1:28" x14ac:dyDescent="0.35">
      <c r="A4" s="8">
        <v>201</v>
      </c>
      <c r="B4" s="8" t="e">
        <v>#N/A</v>
      </c>
      <c r="C4" t="s">
        <v>71</v>
      </c>
      <c r="D4" t="s">
        <v>70</v>
      </c>
      <c r="E4" t="s">
        <v>56</v>
      </c>
      <c r="F4" s="25">
        <v>48.4</v>
      </c>
      <c r="G4" s="26">
        <v>10</v>
      </c>
      <c r="H4" s="38">
        <v>4.75</v>
      </c>
      <c r="I4" s="38">
        <v>9.0500000000000007</v>
      </c>
      <c r="J4" s="38">
        <v>0</v>
      </c>
      <c r="K4" s="38">
        <v>0.5</v>
      </c>
      <c r="L4" s="12">
        <v>14.3</v>
      </c>
      <c r="M4" s="21">
        <v>6</v>
      </c>
      <c r="N4" s="38">
        <v>4.3</v>
      </c>
      <c r="O4" s="38">
        <v>6.65</v>
      </c>
      <c r="P4" s="38">
        <v>0</v>
      </c>
      <c r="Q4" s="12">
        <v>10.95</v>
      </c>
      <c r="R4" s="21">
        <v>8</v>
      </c>
      <c r="S4" s="38">
        <v>4.5</v>
      </c>
      <c r="T4" s="38">
        <v>6</v>
      </c>
      <c r="U4" s="38">
        <v>0</v>
      </c>
      <c r="V4" s="12">
        <v>10.5</v>
      </c>
      <c r="W4" s="21">
        <v>10</v>
      </c>
      <c r="X4" s="38">
        <v>4</v>
      </c>
      <c r="Y4" s="38">
        <v>8.65</v>
      </c>
      <c r="Z4" s="47">
        <v>0</v>
      </c>
      <c r="AA4" s="12">
        <v>12.65</v>
      </c>
      <c r="AB4" s="21">
        <v>7</v>
      </c>
    </row>
    <row r="5" spans="1:28" x14ac:dyDescent="0.35">
      <c r="A5" s="8">
        <v>202</v>
      </c>
      <c r="B5" s="8" t="e">
        <v>#N/A</v>
      </c>
      <c r="C5" t="s">
        <v>72</v>
      </c>
      <c r="D5" t="s">
        <v>70</v>
      </c>
      <c r="E5" t="s">
        <v>56</v>
      </c>
      <c r="F5" s="25">
        <v>42.875</v>
      </c>
      <c r="G5" s="26">
        <v>15</v>
      </c>
      <c r="H5" s="38">
        <v>4.75</v>
      </c>
      <c r="I5" s="38">
        <v>9.2749999999999986</v>
      </c>
      <c r="J5" s="38">
        <v>0</v>
      </c>
      <c r="K5" s="38">
        <v>0.5</v>
      </c>
      <c r="L5" s="12">
        <v>14.525</v>
      </c>
      <c r="M5" s="21">
        <v>3</v>
      </c>
      <c r="N5" s="38">
        <v>3.4</v>
      </c>
      <c r="O5" s="38">
        <v>4.3</v>
      </c>
      <c r="P5" s="38">
        <v>1</v>
      </c>
      <c r="Q5" s="12">
        <v>6.7</v>
      </c>
      <c r="R5" s="21">
        <v>17</v>
      </c>
      <c r="S5" s="38">
        <v>3.4</v>
      </c>
      <c r="T5" s="38">
        <v>5.95</v>
      </c>
      <c r="U5" s="38">
        <v>0</v>
      </c>
      <c r="V5" s="12">
        <v>9.35</v>
      </c>
      <c r="W5" s="21">
        <v>15</v>
      </c>
      <c r="X5" s="38">
        <v>3.7</v>
      </c>
      <c r="Y5" s="38">
        <v>8.6</v>
      </c>
      <c r="Z5" s="47">
        <v>0</v>
      </c>
      <c r="AA5" s="12">
        <v>12.3</v>
      </c>
      <c r="AB5" s="21">
        <v>12</v>
      </c>
    </row>
    <row r="6" spans="1:28" x14ac:dyDescent="0.35">
      <c r="A6" s="8">
        <v>203</v>
      </c>
      <c r="B6" s="8" t="e">
        <v>#N/A</v>
      </c>
      <c r="C6" t="s">
        <v>73</v>
      </c>
      <c r="D6" t="s">
        <v>70</v>
      </c>
      <c r="E6" t="s">
        <v>56</v>
      </c>
      <c r="F6" s="25">
        <v>49.375</v>
      </c>
      <c r="G6" s="26">
        <v>8</v>
      </c>
      <c r="H6" s="38">
        <v>4.75</v>
      </c>
      <c r="I6" s="38">
        <v>8.875</v>
      </c>
      <c r="J6" s="38">
        <v>0</v>
      </c>
      <c r="K6" s="38">
        <v>0.5</v>
      </c>
      <c r="L6" s="12">
        <v>14.125</v>
      </c>
      <c r="M6" s="21">
        <v>9</v>
      </c>
      <c r="N6" s="38">
        <v>4.3</v>
      </c>
      <c r="O6" s="38">
        <v>7.7</v>
      </c>
      <c r="P6" s="38">
        <v>0</v>
      </c>
      <c r="Q6" s="12">
        <v>12</v>
      </c>
      <c r="R6" s="21">
        <v>3</v>
      </c>
      <c r="S6" s="38">
        <v>4</v>
      </c>
      <c r="T6" s="38">
        <v>6.45</v>
      </c>
      <c r="U6" s="38">
        <v>0</v>
      </c>
      <c r="V6" s="12">
        <v>10.45</v>
      </c>
      <c r="W6" s="21">
        <v>11</v>
      </c>
      <c r="X6" s="38">
        <v>4</v>
      </c>
      <c r="Y6" s="38">
        <v>8.8000000000000007</v>
      </c>
      <c r="Z6" s="47">
        <v>0</v>
      </c>
      <c r="AA6" s="12">
        <v>12.8</v>
      </c>
      <c r="AB6" s="21">
        <v>5</v>
      </c>
    </row>
    <row r="7" spans="1:28" x14ac:dyDescent="0.35">
      <c r="A7" s="8">
        <v>204</v>
      </c>
      <c r="B7" s="8" t="e">
        <v>#N/A</v>
      </c>
      <c r="C7" t="s">
        <v>74</v>
      </c>
      <c r="D7" t="s">
        <v>70</v>
      </c>
      <c r="E7" t="s">
        <v>75</v>
      </c>
      <c r="F7" s="25">
        <v>28.65</v>
      </c>
      <c r="G7" s="26">
        <v>17</v>
      </c>
      <c r="H7" s="38">
        <v>0</v>
      </c>
      <c r="I7" s="38">
        <v>0</v>
      </c>
      <c r="J7" s="38">
        <v>0</v>
      </c>
      <c r="K7" s="38">
        <v>0</v>
      </c>
      <c r="L7" s="12">
        <v>0</v>
      </c>
      <c r="M7" s="21">
        <v>17</v>
      </c>
      <c r="N7" s="38">
        <v>4</v>
      </c>
      <c r="O7" s="38">
        <v>6.25</v>
      </c>
      <c r="P7" s="38">
        <v>0</v>
      </c>
      <c r="Q7" s="12">
        <v>10.25</v>
      </c>
      <c r="R7" s="21">
        <v>12</v>
      </c>
      <c r="S7" s="38">
        <v>3.2</v>
      </c>
      <c r="T7" s="38">
        <v>5</v>
      </c>
      <c r="U7" s="38">
        <v>0</v>
      </c>
      <c r="V7" s="12">
        <v>8.1999999999999993</v>
      </c>
      <c r="W7" s="21">
        <v>16</v>
      </c>
      <c r="X7" s="38">
        <v>2.7</v>
      </c>
      <c r="Y7" s="38">
        <v>7.5</v>
      </c>
      <c r="Z7" s="47">
        <v>0</v>
      </c>
      <c r="AA7" s="12">
        <v>10.199999999999999</v>
      </c>
      <c r="AB7" s="21">
        <v>17</v>
      </c>
    </row>
    <row r="8" spans="1:28" x14ac:dyDescent="0.35">
      <c r="A8" s="8">
        <v>205</v>
      </c>
      <c r="B8" s="8" t="e">
        <v>#N/A</v>
      </c>
      <c r="C8" t="s">
        <v>76</v>
      </c>
      <c r="D8" t="s">
        <v>70</v>
      </c>
      <c r="E8" t="s">
        <v>50</v>
      </c>
      <c r="F8" s="25">
        <v>50.4</v>
      </c>
      <c r="G8" s="26">
        <v>4</v>
      </c>
      <c r="H8" s="38">
        <v>4.25</v>
      </c>
      <c r="I8" s="38">
        <v>9.65</v>
      </c>
      <c r="J8" s="38">
        <v>0</v>
      </c>
      <c r="K8" s="38">
        <v>0.5</v>
      </c>
      <c r="L8" s="12">
        <v>14.4</v>
      </c>
      <c r="M8" s="21">
        <v>5</v>
      </c>
      <c r="N8" s="38">
        <v>3.7</v>
      </c>
      <c r="O8" s="38">
        <v>7.4</v>
      </c>
      <c r="P8" s="38">
        <v>0</v>
      </c>
      <c r="Q8" s="12">
        <v>11.1</v>
      </c>
      <c r="R8" s="21">
        <v>7</v>
      </c>
      <c r="S8" s="38">
        <v>4.5</v>
      </c>
      <c r="T8" s="38">
        <v>6.9</v>
      </c>
      <c r="U8" s="38">
        <v>0</v>
      </c>
      <c r="V8" s="12">
        <v>11.4</v>
      </c>
      <c r="W8" s="21">
        <v>8</v>
      </c>
      <c r="X8" s="38">
        <v>4.5999999999999996</v>
      </c>
      <c r="Y8" s="38">
        <v>8.9</v>
      </c>
      <c r="Z8" s="47">
        <v>0</v>
      </c>
      <c r="AA8" s="12">
        <v>13.5</v>
      </c>
      <c r="AB8" s="21">
        <v>2</v>
      </c>
    </row>
    <row r="9" spans="1:28" x14ac:dyDescent="0.35">
      <c r="A9" s="8">
        <v>206</v>
      </c>
      <c r="B9" s="8" t="e">
        <v>#N/A</v>
      </c>
      <c r="C9" t="s">
        <v>77</v>
      </c>
      <c r="D9" t="s">
        <v>70</v>
      </c>
      <c r="E9" t="s">
        <v>50</v>
      </c>
      <c r="F9" s="25">
        <v>49.6</v>
      </c>
      <c r="G9" s="26">
        <v>7</v>
      </c>
      <c r="H9" s="38">
        <v>4.75</v>
      </c>
      <c r="I9" s="38">
        <v>9.25</v>
      </c>
      <c r="J9" s="38">
        <v>0</v>
      </c>
      <c r="K9" s="38">
        <v>0.5</v>
      </c>
      <c r="L9" s="12">
        <v>14.5</v>
      </c>
      <c r="M9" s="21">
        <v>4</v>
      </c>
      <c r="N9" s="38">
        <v>4</v>
      </c>
      <c r="O9" s="38">
        <v>7.75</v>
      </c>
      <c r="P9" s="38">
        <v>0</v>
      </c>
      <c r="Q9" s="12">
        <v>11.75</v>
      </c>
      <c r="R9" s="21">
        <v>5</v>
      </c>
      <c r="S9" s="38">
        <v>4.2</v>
      </c>
      <c r="T9" s="38">
        <v>5.7</v>
      </c>
      <c r="U9" s="38">
        <v>0.3</v>
      </c>
      <c r="V9" s="12">
        <v>9.6</v>
      </c>
      <c r="W9" s="21">
        <v>14</v>
      </c>
      <c r="X9" s="38">
        <v>4.5999999999999996</v>
      </c>
      <c r="Y9" s="38">
        <v>9.15</v>
      </c>
      <c r="Z9" s="47">
        <v>0</v>
      </c>
      <c r="AA9" s="12">
        <v>13.75</v>
      </c>
      <c r="AB9" s="21">
        <v>1</v>
      </c>
    </row>
    <row r="10" spans="1:28" x14ac:dyDescent="0.35">
      <c r="A10" s="8">
        <v>207</v>
      </c>
      <c r="B10" s="8" t="e">
        <v>#N/A</v>
      </c>
      <c r="C10" t="s">
        <v>78</v>
      </c>
      <c r="D10" t="s">
        <v>70</v>
      </c>
      <c r="E10" t="s">
        <v>50</v>
      </c>
      <c r="F10" s="25">
        <v>0</v>
      </c>
      <c r="G10" s="26">
        <v>99</v>
      </c>
      <c r="H10" s="38">
        <v>0</v>
      </c>
      <c r="I10" s="38">
        <v>0</v>
      </c>
      <c r="J10" s="38">
        <v>0</v>
      </c>
      <c r="K10" s="38">
        <v>0</v>
      </c>
      <c r="L10" s="12">
        <v>0</v>
      </c>
      <c r="M10" s="21">
        <v>17</v>
      </c>
      <c r="N10" s="38">
        <v>0</v>
      </c>
      <c r="O10" s="38">
        <v>0</v>
      </c>
      <c r="P10" s="38">
        <v>0</v>
      </c>
      <c r="Q10" s="12">
        <v>0</v>
      </c>
      <c r="R10" s="21">
        <v>18</v>
      </c>
      <c r="S10" s="38">
        <v>0</v>
      </c>
      <c r="T10" s="38">
        <v>0</v>
      </c>
      <c r="U10" s="38">
        <v>0</v>
      </c>
      <c r="V10" s="12">
        <v>0</v>
      </c>
      <c r="W10" s="21">
        <v>17</v>
      </c>
      <c r="X10" s="38">
        <v>0</v>
      </c>
      <c r="Y10" s="38">
        <v>0</v>
      </c>
      <c r="Z10" s="47">
        <v>0</v>
      </c>
      <c r="AA10" s="12">
        <v>0</v>
      </c>
      <c r="AB10" s="21">
        <v>18</v>
      </c>
    </row>
    <row r="11" spans="1:28" x14ac:dyDescent="0.35">
      <c r="A11" s="8">
        <v>208</v>
      </c>
      <c r="B11" s="8" t="e">
        <v>#N/A</v>
      </c>
      <c r="C11" t="s">
        <v>79</v>
      </c>
      <c r="D11" t="s">
        <v>70</v>
      </c>
      <c r="E11" t="s">
        <v>37</v>
      </c>
      <c r="F11" s="25">
        <v>50.325000000000003</v>
      </c>
      <c r="G11" s="26">
        <v>5</v>
      </c>
      <c r="H11" s="38">
        <v>4.25</v>
      </c>
      <c r="I11" s="38">
        <v>8.9250000000000007</v>
      </c>
      <c r="J11" s="38">
        <v>0</v>
      </c>
      <c r="K11" s="38">
        <v>0.5</v>
      </c>
      <c r="L11" s="12">
        <v>13.675000000000001</v>
      </c>
      <c r="M11" s="21">
        <v>15</v>
      </c>
      <c r="N11" s="38">
        <v>4</v>
      </c>
      <c r="O11" s="38">
        <v>8.3000000000000007</v>
      </c>
      <c r="P11" s="38">
        <v>0</v>
      </c>
      <c r="Q11" s="12">
        <v>12.3</v>
      </c>
      <c r="R11" s="21">
        <v>2</v>
      </c>
      <c r="S11" s="38">
        <v>4.2</v>
      </c>
      <c r="T11" s="38">
        <v>8.1</v>
      </c>
      <c r="U11" s="38">
        <v>0</v>
      </c>
      <c r="V11" s="12">
        <v>12.3</v>
      </c>
      <c r="W11" s="21">
        <v>2</v>
      </c>
      <c r="X11" s="38">
        <v>3.5</v>
      </c>
      <c r="Y11" s="38">
        <v>8.5500000000000007</v>
      </c>
      <c r="Z11" s="47">
        <v>0</v>
      </c>
      <c r="AA11" s="12">
        <v>12.05</v>
      </c>
      <c r="AB11" s="21">
        <v>14</v>
      </c>
    </row>
    <row r="12" spans="1:28" x14ac:dyDescent="0.35">
      <c r="A12" s="8">
        <v>209</v>
      </c>
      <c r="B12" s="8" t="e">
        <v>#N/A</v>
      </c>
      <c r="C12" t="s">
        <v>80</v>
      </c>
      <c r="D12" t="s">
        <v>70</v>
      </c>
      <c r="E12" t="s">
        <v>37</v>
      </c>
      <c r="F12" s="25">
        <v>36.575000000000003</v>
      </c>
      <c r="G12" s="26">
        <v>16</v>
      </c>
      <c r="H12" s="38">
        <v>4.25</v>
      </c>
      <c r="I12" s="38">
        <v>9.375</v>
      </c>
      <c r="J12" s="38">
        <v>0</v>
      </c>
      <c r="K12" s="38">
        <v>0.5</v>
      </c>
      <c r="L12" s="12">
        <v>14.125</v>
      </c>
      <c r="M12" s="21">
        <v>9</v>
      </c>
      <c r="N12" s="38">
        <v>3.7</v>
      </c>
      <c r="O12" s="38">
        <v>6.55</v>
      </c>
      <c r="P12" s="38">
        <v>0</v>
      </c>
      <c r="Q12" s="12">
        <v>10.25</v>
      </c>
      <c r="R12" s="21">
        <v>12</v>
      </c>
      <c r="S12" s="38">
        <v>0</v>
      </c>
      <c r="T12" s="38">
        <v>0</v>
      </c>
      <c r="U12" s="38">
        <v>0</v>
      </c>
      <c r="V12" s="12">
        <v>0</v>
      </c>
      <c r="W12" s="21">
        <v>17</v>
      </c>
      <c r="X12" s="38">
        <v>4</v>
      </c>
      <c r="Y12" s="38">
        <v>8.1999999999999993</v>
      </c>
      <c r="Z12" s="47">
        <v>0</v>
      </c>
      <c r="AA12" s="12">
        <v>12.2</v>
      </c>
      <c r="AB12" s="21">
        <v>13</v>
      </c>
    </row>
    <row r="13" spans="1:28" x14ac:dyDescent="0.35">
      <c r="A13" s="8">
        <v>210</v>
      </c>
      <c r="B13" s="8" t="e">
        <v>#N/A</v>
      </c>
      <c r="C13" t="s">
        <v>81</v>
      </c>
      <c r="D13" t="s">
        <v>70</v>
      </c>
      <c r="E13" t="s">
        <v>39</v>
      </c>
      <c r="F13" s="25">
        <v>50.25</v>
      </c>
      <c r="G13" s="26">
        <v>6</v>
      </c>
      <c r="H13" s="38">
        <v>4.75</v>
      </c>
      <c r="I13" s="38">
        <v>9.3999999999999986</v>
      </c>
      <c r="J13" s="38">
        <v>0</v>
      </c>
      <c r="K13" s="38">
        <v>0.5</v>
      </c>
      <c r="L13" s="12">
        <v>14.65</v>
      </c>
      <c r="M13" s="21">
        <v>2</v>
      </c>
      <c r="N13" s="38">
        <v>4</v>
      </c>
      <c r="O13" s="38">
        <v>7.9</v>
      </c>
      <c r="P13" s="38">
        <v>0</v>
      </c>
      <c r="Q13" s="12">
        <v>11.9</v>
      </c>
      <c r="R13" s="21">
        <v>4</v>
      </c>
      <c r="S13" s="38">
        <v>4.8</v>
      </c>
      <c r="T13" s="38">
        <v>7.05</v>
      </c>
      <c r="U13" s="38">
        <v>0</v>
      </c>
      <c r="V13" s="12">
        <v>11.85</v>
      </c>
      <c r="W13" s="21">
        <v>6</v>
      </c>
      <c r="X13" s="38">
        <v>3.5</v>
      </c>
      <c r="Y13" s="38">
        <v>8.35</v>
      </c>
      <c r="Z13" s="47">
        <v>0</v>
      </c>
      <c r="AA13" s="12">
        <v>11.85</v>
      </c>
      <c r="AB13" s="21">
        <v>15</v>
      </c>
    </row>
    <row r="14" spans="1:28" x14ac:dyDescent="0.35">
      <c r="A14" s="8">
        <v>211</v>
      </c>
      <c r="B14" s="8" t="e">
        <v>#N/A</v>
      </c>
      <c r="C14" t="s">
        <v>82</v>
      </c>
      <c r="D14" t="s">
        <v>70</v>
      </c>
      <c r="E14" t="s">
        <v>39</v>
      </c>
      <c r="F14" s="25">
        <v>52.075000000000003</v>
      </c>
      <c r="G14" s="26">
        <v>1</v>
      </c>
      <c r="H14" s="38">
        <v>4.75</v>
      </c>
      <c r="I14" s="38">
        <v>9.4750000000000014</v>
      </c>
      <c r="J14" s="38">
        <v>0</v>
      </c>
      <c r="K14" s="38">
        <v>0.5</v>
      </c>
      <c r="L14" s="12">
        <v>14.725</v>
      </c>
      <c r="M14" s="21">
        <v>1</v>
      </c>
      <c r="N14" s="38">
        <v>4.3</v>
      </c>
      <c r="O14" s="38">
        <v>8.6</v>
      </c>
      <c r="P14" s="38">
        <v>0</v>
      </c>
      <c r="Q14" s="12">
        <v>12.9</v>
      </c>
      <c r="R14" s="21">
        <v>1</v>
      </c>
      <c r="S14" s="38">
        <v>4.5</v>
      </c>
      <c r="T14" s="38">
        <v>7.55</v>
      </c>
      <c r="U14" s="38">
        <v>0</v>
      </c>
      <c r="V14" s="12">
        <v>12.05</v>
      </c>
      <c r="W14" s="21">
        <v>4</v>
      </c>
      <c r="X14" s="38">
        <v>3.5</v>
      </c>
      <c r="Y14" s="38">
        <v>8.9</v>
      </c>
      <c r="Z14" s="47">
        <v>0</v>
      </c>
      <c r="AA14" s="12">
        <v>12.4</v>
      </c>
      <c r="AB14" s="21">
        <v>9</v>
      </c>
    </row>
    <row r="15" spans="1:28" x14ac:dyDescent="0.35">
      <c r="A15" s="8">
        <v>212</v>
      </c>
      <c r="B15" s="8" t="e">
        <v>#N/A</v>
      </c>
      <c r="C15" t="s">
        <v>83</v>
      </c>
      <c r="D15" t="s">
        <v>70</v>
      </c>
      <c r="E15" t="s">
        <v>50</v>
      </c>
      <c r="F15" s="25">
        <v>50.424999999999997</v>
      </c>
      <c r="G15" s="26">
        <v>3</v>
      </c>
      <c r="H15" s="38">
        <v>4.25</v>
      </c>
      <c r="I15" s="38">
        <v>9.2749999999999986</v>
      </c>
      <c r="J15" s="38">
        <v>0</v>
      </c>
      <c r="K15" s="38">
        <v>0.5</v>
      </c>
      <c r="L15" s="12">
        <v>14.025</v>
      </c>
      <c r="M15" s="21">
        <v>14</v>
      </c>
      <c r="N15" s="38">
        <v>4</v>
      </c>
      <c r="O15" s="38">
        <v>7.15</v>
      </c>
      <c r="P15" s="38">
        <v>0</v>
      </c>
      <c r="Q15" s="12">
        <v>11.15</v>
      </c>
      <c r="R15" s="21">
        <v>6</v>
      </c>
      <c r="S15" s="38">
        <v>4.8</v>
      </c>
      <c r="T15" s="38">
        <v>7.35</v>
      </c>
      <c r="U15" s="38">
        <v>0</v>
      </c>
      <c r="V15" s="12">
        <v>12.15</v>
      </c>
      <c r="W15" s="21">
        <v>3</v>
      </c>
      <c r="X15" s="38">
        <v>4.3</v>
      </c>
      <c r="Y15" s="38">
        <v>8.8000000000000007</v>
      </c>
      <c r="Z15" s="47">
        <v>0</v>
      </c>
      <c r="AA15" s="12">
        <v>13.1</v>
      </c>
      <c r="AB15" s="21">
        <v>4</v>
      </c>
    </row>
    <row r="16" spans="1:28" x14ac:dyDescent="0.35">
      <c r="A16" s="8">
        <v>213</v>
      </c>
      <c r="B16" s="8" t="e">
        <v>#N/A</v>
      </c>
      <c r="C16" t="s">
        <v>84</v>
      </c>
      <c r="D16" t="s">
        <v>70</v>
      </c>
      <c r="E16" t="s">
        <v>50</v>
      </c>
      <c r="F16" s="25">
        <v>50.7</v>
      </c>
      <c r="G16" s="26">
        <v>2</v>
      </c>
      <c r="H16" s="38">
        <v>4.25</v>
      </c>
      <c r="I16" s="38">
        <v>9.4</v>
      </c>
      <c r="J16" s="38">
        <v>0</v>
      </c>
      <c r="K16" s="38">
        <v>0.5</v>
      </c>
      <c r="L16" s="12">
        <v>14.15</v>
      </c>
      <c r="M16" s="21">
        <v>8</v>
      </c>
      <c r="N16" s="38">
        <v>3.7</v>
      </c>
      <c r="O16" s="38">
        <v>6.95</v>
      </c>
      <c r="P16" s="38">
        <v>0</v>
      </c>
      <c r="Q16" s="12">
        <v>10.65</v>
      </c>
      <c r="R16" s="21">
        <v>10</v>
      </c>
      <c r="S16" s="38">
        <v>4.8</v>
      </c>
      <c r="T16" s="38">
        <v>7.65</v>
      </c>
      <c r="U16" s="38">
        <v>0</v>
      </c>
      <c r="V16" s="12">
        <v>12.45</v>
      </c>
      <c r="W16" s="21">
        <v>1</v>
      </c>
      <c r="X16" s="38">
        <v>4.5999999999999996</v>
      </c>
      <c r="Y16" s="38">
        <v>8.85</v>
      </c>
      <c r="Z16" s="47">
        <v>0</v>
      </c>
      <c r="AA16" s="12">
        <v>13.45</v>
      </c>
      <c r="AB16" s="21">
        <v>3</v>
      </c>
    </row>
    <row r="17" spans="1:28" x14ac:dyDescent="0.35">
      <c r="A17" s="8">
        <v>214</v>
      </c>
      <c r="B17" s="8" t="e">
        <v>#N/A</v>
      </c>
      <c r="C17" t="s">
        <v>85</v>
      </c>
      <c r="D17" t="s">
        <v>70</v>
      </c>
      <c r="E17" t="s">
        <v>50</v>
      </c>
      <c r="F17" s="25">
        <v>48.5</v>
      </c>
      <c r="G17" s="26">
        <v>9</v>
      </c>
      <c r="H17" s="38">
        <v>4.25</v>
      </c>
      <c r="I17" s="38">
        <v>9.35</v>
      </c>
      <c r="J17" s="38">
        <v>0</v>
      </c>
      <c r="K17" s="38">
        <v>0.5</v>
      </c>
      <c r="L17" s="12">
        <v>14.1</v>
      </c>
      <c r="M17" s="21">
        <v>13</v>
      </c>
      <c r="N17" s="38">
        <v>4</v>
      </c>
      <c r="O17" s="38">
        <v>5.75</v>
      </c>
      <c r="P17" s="38">
        <v>0</v>
      </c>
      <c r="Q17" s="12">
        <v>9.75</v>
      </c>
      <c r="R17" s="21">
        <v>14</v>
      </c>
      <c r="S17" s="38">
        <v>5.0999999999999996</v>
      </c>
      <c r="T17" s="38">
        <v>6.8</v>
      </c>
      <c r="U17" s="38">
        <v>0</v>
      </c>
      <c r="V17" s="12">
        <v>11.9</v>
      </c>
      <c r="W17" s="21">
        <v>5</v>
      </c>
      <c r="X17" s="38">
        <v>4.3</v>
      </c>
      <c r="Y17" s="38">
        <v>8.4499999999999993</v>
      </c>
      <c r="Z17" s="47">
        <v>0</v>
      </c>
      <c r="AA17" s="12">
        <v>12.75</v>
      </c>
      <c r="AB17" s="21">
        <v>6</v>
      </c>
    </row>
    <row r="18" spans="1:28" x14ac:dyDescent="0.35">
      <c r="A18" s="8">
        <v>215</v>
      </c>
      <c r="B18" s="8" t="e">
        <v>#N/A</v>
      </c>
      <c r="C18" t="s">
        <v>86</v>
      </c>
      <c r="D18" t="s">
        <v>70</v>
      </c>
      <c r="E18" t="s">
        <v>87</v>
      </c>
      <c r="F18" s="25">
        <v>46.6</v>
      </c>
      <c r="G18" s="26">
        <v>13</v>
      </c>
      <c r="H18" s="38">
        <v>4.25</v>
      </c>
      <c r="I18" s="38">
        <v>9.5</v>
      </c>
      <c r="J18" s="38">
        <v>0</v>
      </c>
      <c r="K18" s="38">
        <v>0.5</v>
      </c>
      <c r="L18" s="12">
        <v>14.25</v>
      </c>
      <c r="M18" s="21">
        <v>7</v>
      </c>
      <c r="N18" s="38">
        <v>4</v>
      </c>
      <c r="O18" s="38">
        <v>6.5</v>
      </c>
      <c r="P18" s="38">
        <v>0</v>
      </c>
      <c r="Q18" s="12">
        <v>10.5</v>
      </c>
      <c r="R18" s="21">
        <v>11</v>
      </c>
      <c r="S18" s="38">
        <v>4.8</v>
      </c>
      <c r="T18" s="38">
        <v>5.85</v>
      </c>
      <c r="U18" s="38">
        <v>0</v>
      </c>
      <c r="V18" s="12">
        <v>10.65</v>
      </c>
      <c r="W18" s="21">
        <v>9</v>
      </c>
      <c r="X18" s="38">
        <v>4</v>
      </c>
      <c r="Y18" s="38">
        <v>7.2</v>
      </c>
      <c r="Z18" s="47">
        <v>0</v>
      </c>
      <c r="AA18" s="12">
        <v>11.2</v>
      </c>
      <c r="AB18" s="21">
        <v>16</v>
      </c>
    </row>
    <row r="19" spans="1:28" x14ac:dyDescent="0.35">
      <c r="A19" s="8">
        <v>216</v>
      </c>
      <c r="B19" s="8" t="e">
        <v>#N/A</v>
      </c>
      <c r="C19" t="s">
        <v>88</v>
      </c>
      <c r="D19" t="s">
        <v>70</v>
      </c>
      <c r="E19" t="s">
        <v>87</v>
      </c>
      <c r="F19" s="25">
        <v>47.575000000000003</v>
      </c>
      <c r="G19" s="26">
        <v>11</v>
      </c>
      <c r="H19" s="38">
        <v>4.25</v>
      </c>
      <c r="I19" s="38">
        <v>9.375</v>
      </c>
      <c r="J19" s="38">
        <v>0</v>
      </c>
      <c r="K19" s="38">
        <v>0.5</v>
      </c>
      <c r="L19" s="12">
        <v>14.125</v>
      </c>
      <c r="M19" s="21">
        <v>9</v>
      </c>
      <c r="N19" s="38">
        <v>3.7</v>
      </c>
      <c r="O19" s="38">
        <v>5.65</v>
      </c>
      <c r="P19" s="38">
        <v>0</v>
      </c>
      <c r="Q19" s="12">
        <v>9.35</v>
      </c>
      <c r="R19" s="21">
        <v>16</v>
      </c>
      <c r="S19" s="38">
        <v>4.8</v>
      </c>
      <c r="T19" s="38">
        <v>6.8</v>
      </c>
      <c r="U19" s="38">
        <v>0</v>
      </c>
      <c r="V19" s="12">
        <v>11.6</v>
      </c>
      <c r="W19" s="21">
        <v>7</v>
      </c>
      <c r="X19" s="38">
        <v>4.3</v>
      </c>
      <c r="Y19" s="38">
        <v>8.1999999999999993</v>
      </c>
      <c r="Z19" s="47">
        <v>0</v>
      </c>
      <c r="AA19" s="12">
        <v>12.5</v>
      </c>
      <c r="AB19" s="21">
        <v>8</v>
      </c>
    </row>
    <row r="20" spans="1:28" x14ac:dyDescent="0.35">
      <c r="A20" s="8">
        <v>217</v>
      </c>
      <c r="B20" s="8" t="e">
        <v>#N/A</v>
      </c>
      <c r="C20" t="s">
        <v>89</v>
      </c>
      <c r="D20" t="s">
        <v>70</v>
      </c>
      <c r="E20" t="s">
        <v>87</v>
      </c>
      <c r="F20" s="25">
        <v>45.45</v>
      </c>
      <c r="G20" s="26">
        <v>14</v>
      </c>
      <c r="H20" s="38">
        <v>4.25</v>
      </c>
      <c r="I20" s="38">
        <v>8.8000000000000007</v>
      </c>
      <c r="J20" s="38">
        <v>0</v>
      </c>
      <c r="K20" s="38">
        <v>0.5</v>
      </c>
      <c r="L20" s="12">
        <v>13.55</v>
      </c>
      <c r="M20" s="21">
        <v>16</v>
      </c>
      <c r="N20" s="38">
        <v>4.3</v>
      </c>
      <c r="O20" s="38">
        <v>5.25</v>
      </c>
      <c r="P20" s="38">
        <v>0</v>
      </c>
      <c r="Q20" s="12">
        <v>9.5500000000000007</v>
      </c>
      <c r="R20" s="21">
        <v>15</v>
      </c>
      <c r="S20" s="38">
        <v>4.8</v>
      </c>
      <c r="T20" s="38">
        <v>5.15</v>
      </c>
      <c r="U20" s="38">
        <v>0</v>
      </c>
      <c r="V20" s="12">
        <v>9.9499999999999993</v>
      </c>
      <c r="W20" s="21">
        <v>13</v>
      </c>
      <c r="X20" s="38">
        <v>3.8</v>
      </c>
      <c r="Y20" s="38">
        <v>8.6</v>
      </c>
      <c r="Z20" s="47">
        <v>0</v>
      </c>
      <c r="AA20" s="12">
        <v>12.4</v>
      </c>
      <c r="AB20" s="21">
        <v>9</v>
      </c>
    </row>
    <row r="21" spans="1:28" x14ac:dyDescent="0.35">
      <c r="A21" s="8">
        <v>218</v>
      </c>
      <c r="B21" s="8" t="e">
        <v>#N/A</v>
      </c>
      <c r="C21" t="s">
        <v>90</v>
      </c>
      <c r="D21" t="s">
        <v>70</v>
      </c>
      <c r="E21" t="s">
        <v>91</v>
      </c>
      <c r="F21" s="25">
        <v>47.325000000000003</v>
      </c>
      <c r="G21" s="26">
        <v>12</v>
      </c>
      <c r="H21" s="38">
        <v>4.25</v>
      </c>
      <c r="I21" s="38">
        <v>9.375</v>
      </c>
      <c r="J21" s="38">
        <v>0</v>
      </c>
      <c r="K21" s="38">
        <v>0.5</v>
      </c>
      <c r="L21" s="12">
        <v>14.125</v>
      </c>
      <c r="M21" s="21">
        <v>9</v>
      </c>
      <c r="N21" s="38">
        <v>2.7</v>
      </c>
      <c r="O21" s="38">
        <v>8.0500000000000007</v>
      </c>
      <c r="P21" s="38">
        <v>0</v>
      </c>
      <c r="Q21" s="12">
        <v>10.75</v>
      </c>
      <c r="R21" s="21">
        <v>9</v>
      </c>
      <c r="S21" s="38">
        <v>4.3</v>
      </c>
      <c r="T21" s="38">
        <v>5.75</v>
      </c>
      <c r="U21" s="38">
        <v>0</v>
      </c>
      <c r="V21" s="12">
        <v>10.050000000000001</v>
      </c>
      <c r="W21" s="21">
        <v>12</v>
      </c>
      <c r="X21" s="38">
        <v>4</v>
      </c>
      <c r="Y21" s="38">
        <v>8.4</v>
      </c>
      <c r="Z21" s="47">
        <v>0</v>
      </c>
      <c r="AA21" s="12">
        <v>12.4</v>
      </c>
      <c r="AB21" s="21">
        <v>9</v>
      </c>
    </row>
    <row r="22" spans="1:28" x14ac:dyDescent="0.35">
      <c r="F22" s="25"/>
      <c r="G22" s="26"/>
      <c r="H22" s="38"/>
      <c r="I22" s="38"/>
      <c r="J22" s="38"/>
      <c r="K22" s="38"/>
      <c r="L22" s="12"/>
      <c r="M22" s="21"/>
      <c r="N22" s="38"/>
      <c r="O22" s="38"/>
      <c r="P22" s="38"/>
      <c r="Q22" s="12"/>
      <c r="R22" s="21"/>
      <c r="S22" s="38"/>
      <c r="T22" s="38"/>
      <c r="U22" s="38"/>
      <c r="V22" s="12"/>
      <c r="W22" s="21"/>
      <c r="X22" s="38"/>
      <c r="Y22" s="38"/>
      <c r="Z22" s="47"/>
      <c r="AA22" s="12"/>
      <c r="AB22" s="21"/>
    </row>
    <row r="23" spans="1:28" x14ac:dyDescent="0.35">
      <c r="F23" s="25"/>
      <c r="G23" s="26"/>
      <c r="H23" s="38"/>
      <c r="I23" s="38"/>
      <c r="J23" s="38"/>
      <c r="K23" s="38"/>
      <c r="L23" s="12"/>
      <c r="M23" s="21"/>
      <c r="N23" s="38"/>
      <c r="O23" s="38"/>
      <c r="P23" s="38"/>
      <c r="Q23" s="12"/>
      <c r="R23" s="21"/>
      <c r="S23" s="38"/>
      <c r="T23" s="38"/>
      <c r="U23" s="38"/>
      <c r="V23" s="12"/>
      <c r="W23" s="21"/>
      <c r="X23" s="38"/>
      <c r="Y23" s="38"/>
      <c r="Z23" s="47"/>
      <c r="AA23" s="12"/>
      <c r="AB23" s="21"/>
    </row>
    <row r="24" spans="1:28" x14ac:dyDescent="0.35">
      <c r="F24" s="25"/>
      <c r="G24" s="26"/>
      <c r="H24" s="38"/>
      <c r="I24" s="38"/>
      <c r="J24" s="38"/>
      <c r="K24" s="38"/>
      <c r="L24" s="12"/>
      <c r="M24" s="21"/>
      <c r="N24" s="38"/>
      <c r="O24" s="38"/>
      <c r="P24" s="38"/>
      <c r="Q24" s="12"/>
      <c r="R24" s="21"/>
      <c r="S24" s="38"/>
      <c r="T24" s="38"/>
      <c r="U24" s="38"/>
      <c r="V24" s="12"/>
      <c r="W24" s="21"/>
      <c r="X24" s="38"/>
      <c r="Y24" s="38"/>
      <c r="Z24" s="47"/>
      <c r="AA24" s="12"/>
      <c r="AB24" s="21"/>
    </row>
    <row r="25" spans="1:28" x14ac:dyDescent="0.35">
      <c r="F25" s="25"/>
      <c r="G25" s="26"/>
      <c r="H25" s="38"/>
      <c r="I25" s="38"/>
      <c r="J25" s="38"/>
      <c r="K25" s="38"/>
      <c r="L25" s="12"/>
      <c r="M25" s="21"/>
      <c r="N25" s="38"/>
      <c r="O25" s="38"/>
      <c r="P25" s="38"/>
      <c r="Q25" s="12"/>
      <c r="R25" s="21"/>
      <c r="S25" s="38"/>
      <c r="T25" s="38"/>
      <c r="U25" s="38"/>
      <c r="V25" s="12"/>
      <c r="W25" s="21"/>
      <c r="X25" s="38"/>
      <c r="Y25" s="38"/>
      <c r="Z25" s="47"/>
      <c r="AA25" s="12"/>
      <c r="AB25" s="21"/>
    </row>
    <row r="26" spans="1:28" x14ac:dyDescent="0.35">
      <c r="A26" s="44"/>
      <c r="F26" s="25"/>
      <c r="G26" s="26"/>
      <c r="H26" s="38"/>
      <c r="I26" s="38"/>
      <c r="J26" s="38"/>
      <c r="K26" s="38"/>
      <c r="L26" s="12"/>
      <c r="M26" s="21"/>
      <c r="N26" s="38"/>
      <c r="O26" s="38"/>
      <c r="P26" s="38"/>
      <c r="Q26" s="12"/>
      <c r="R26" s="21"/>
      <c r="S26" s="38"/>
      <c r="T26" s="38"/>
      <c r="U26" s="38"/>
      <c r="V26" s="12"/>
      <c r="W26" s="21"/>
      <c r="X26" s="38"/>
      <c r="Y26" s="38"/>
      <c r="Z26" s="47"/>
      <c r="AA26" s="12"/>
      <c r="AB26"/>
    </row>
    <row r="27" spans="1:28" x14ac:dyDescent="0.35">
      <c r="F27" s="25"/>
      <c r="G27" s="26"/>
      <c r="H27" s="38"/>
      <c r="I27" s="38"/>
      <c r="J27" s="38"/>
      <c r="K27" s="38"/>
      <c r="L27" s="12"/>
      <c r="M27" s="21"/>
      <c r="N27" s="38"/>
      <c r="O27" s="38"/>
      <c r="P27" s="38"/>
      <c r="Q27" s="12"/>
      <c r="R27" s="21"/>
      <c r="S27" s="38"/>
      <c r="T27" s="38"/>
      <c r="U27" s="38"/>
      <c r="V27" s="12"/>
      <c r="W27" s="21"/>
      <c r="X27" s="38"/>
      <c r="Y27" s="38"/>
      <c r="Z27" s="47"/>
      <c r="AA27" s="12"/>
      <c r="AB27"/>
    </row>
    <row r="28" spans="1:28" x14ac:dyDescent="0.35">
      <c r="F28" s="25"/>
      <c r="G28" s="26"/>
      <c r="H28" s="38"/>
      <c r="I28" s="38"/>
      <c r="J28" s="38"/>
      <c r="K28" s="38"/>
      <c r="L28" s="12"/>
      <c r="M28" s="21"/>
      <c r="N28" s="38"/>
      <c r="O28" s="38"/>
      <c r="P28" s="38"/>
      <c r="Q28" s="12"/>
      <c r="R28" s="21"/>
      <c r="S28" s="38"/>
      <c r="T28" s="38"/>
      <c r="U28" s="38"/>
      <c r="V28" s="12"/>
      <c r="W28" s="21"/>
      <c r="X28" s="38"/>
      <c r="Y28" s="38"/>
      <c r="Z28" s="47"/>
      <c r="AA28" s="12"/>
      <c r="AB28"/>
    </row>
    <row r="29" spans="1:28" x14ac:dyDescent="0.35">
      <c r="F29" s="25"/>
      <c r="G29" s="26"/>
      <c r="H29" s="38"/>
      <c r="I29" s="38"/>
      <c r="J29" s="38"/>
      <c r="K29" s="38"/>
      <c r="L29" s="12"/>
      <c r="M29" s="21"/>
      <c r="N29" s="38"/>
      <c r="O29" s="38"/>
      <c r="P29" s="38"/>
      <c r="Q29" s="12"/>
      <c r="R29" s="21"/>
      <c r="S29" s="38"/>
      <c r="T29" s="38"/>
      <c r="U29" s="38"/>
      <c r="V29" s="12"/>
      <c r="W29" s="21"/>
      <c r="X29" s="38"/>
      <c r="Y29" s="38"/>
      <c r="Z29" s="47"/>
      <c r="AA29" s="12"/>
      <c r="AB29"/>
    </row>
    <row r="30" spans="1:28" x14ac:dyDescent="0.35">
      <c r="A30" s="44"/>
      <c r="F30" s="25"/>
      <c r="G30" s="26"/>
      <c r="H30" s="38"/>
      <c r="I30" s="38"/>
      <c r="J30" s="38"/>
      <c r="K30" s="38"/>
      <c r="L30" s="12"/>
      <c r="M30" s="21"/>
      <c r="N30" s="38"/>
      <c r="O30" s="38"/>
      <c r="P30" s="38"/>
      <c r="Q30" s="12"/>
      <c r="R30" s="21"/>
      <c r="S30" s="38"/>
      <c r="T30" s="38"/>
      <c r="U30" s="38"/>
      <c r="V30" s="12"/>
      <c r="W30" s="21"/>
      <c r="X30" s="38"/>
      <c r="Y30" s="38"/>
      <c r="Z30" s="47"/>
      <c r="AA30" s="12"/>
      <c r="AB30"/>
    </row>
    <row r="31" spans="1:28" x14ac:dyDescent="0.35">
      <c r="A31" s="44"/>
      <c r="F31" s="25"/>
      <c r="G31" s="26"/>
      <c r="H31" s="38"/>
      <c r="I31" s="38"/>
      <c r="J31" s="38"/>
      <c r="K31" s="38"/>
      <c r="L31" s="12"/>
      <c r="M31" s="21"/>
      <c r="N31" s="38"/>
      <c r="O31" s="38"/>
      <c r="P31" s="38"/>
      <c r="Q31" s="12"/>
      <c r="R31" s="21"/>
      <c r="S31" s="38"/>
      <c r="T31" s="38"/>
      <c r="U31" s="38"/>
      <c r="V31" s="12"/>
      <c r="W31" s="21"/>
      <c r="X31" s="38"/>
      <c r="Y31" s="38"/>
      <c r="Z31" s="47"/>
      <c r="AA31" s="12"/>
      <c r="AB31"/>
    </row>
    <row r="32" spans="1:28" x14ac:dyDescent="0.35">
      <c r="F32" s="25"/>
      <c r="G32" s="26"/>
      <c r="H32" s="38"/>
      <c r="I32" s="38"/>
      <c r="J32" s="38"/>
      <c r="K32" s="38"/>
      <c r="L32" s="12"/>
      <c r="M32" s="21"/>
      <c r="N32" s="38"/>
      <c r="O32" s="38"/>
      <c r="P32" s="38"/>
      <c r="Q32" s="12"/>
      <c r="R32" s="21"/>
      <c r="S32" s="38"/>
      <c r="T32" s="38"/>
      <c r="U32" s="38"/>
      <c r="V32" s="12"/>
      <c r="W32" s="21"/>
      <c r="X32" s="38"/>
      <c r="Y32" s="38"/>
      <c r="Z32" s="47"/>
      <c r="AA32" s="12"/>
      <c r="AB32"/>
    </row>
    <row r="33" spans="1:28" x14ac:dyDescent="0.35">
      <c r="A33" s="44"/>
      <c r="F33" s="25"/>
      <c r="G33" s="26"/>
      <c r="H33" s="38"/>
      <c r="I33" s="38"/>
      <c r="J33" s="38"/>
      <c r="K33" s="38"/>
      <c r="L33" s="12"/>
      <c r="M33" s="21"/>
      <c r="N33" s="38"/>
      <c r="O33" s="38"/>
      <c r="P33" s="38"/>
      <c r="Q33" s="12"/>
      <c r="R33" s="21"/>
      <c r="S33" s="38"/>
      <c r="T33" s="38"/>
      <c r="U33" s="38"/>
      <c r="V33" s="12"/>
      <c r="W33" s="21"/>
      <c r="X33" s="38"/>
      <c r="Y33" s="38"/>
      <c r="Z33" s="47"/>
      <c r="AA33" s="12"/>
      <c r="AB33" s="13"/>
    </row>
    <row r="34" spans="1:28" x14ac:dyDescent="0.35">
      <c r="F34" s="25"/>
      <c r="G34" s="26"/>
      <c r="H34" s="38"/>
      <c r="I34" s="38"/>
      <c r="J34" s="38"/>
      <c r="K34" s="38"/>
      <c r="L34" s="12"/>
      <c r="M34" s="21"/>
      <c r="N34" s="38"/>
      <c r="O34" s="38"/>
      <c r="P34" s="38"/>
      <c r="Q34" s="12"/>
      <c r="R34" s="21"/>
      <c r="S34" s="38"/>
      <c r="T34" s="38"/>
      <c r="U34" s="38"/>
      <c r="V34" s="12"/>
      <c r="W34" s="21"/>
      <c r="X34" s="38"/>
      <c r="Y34" s="38"/>
      <c r="Z34" s="47"/>
      <c r="AA34" s="12"/>
      <c r="AB34" s="13"/>
    </row>
    <row r="35" spans="1:28" x14ac:dyDescent="0.35">
      <c r="F35" s="25"/>
      <c r="G35" s="26"/>
      <c r="H35" s="38"/>
      <c r="I35" s="38"/>
      <c r="J35" s="38"/>
      <c r="K35" s="38"/>
      <c r="L35" s="12"/>
      <c r="M35" s="21"/>
      <c r="N35" s="38"/>
      <c r="O35" s="38"/>
      <c r="P35" s="38"/>
      <c r="Q35" s="12"/>
      <c r="R35" s="21"/>
      <c r="S35" s="38"/>
      <c r="T35" s="38"/>
      <c r="U35" s="38"/>
      <c r="V35" s="12"/>
      <c r="W35" s="21"/>
      <c r="X35" s="38"/>
      <c r="Y35" s="38"/>
      <c r="Z35" s="47"/>
      <c r="AA35" s="12"/>
      <c r="AB35" s="13"/>
    </row>
    <row r="36" spans="1:28" x14ac:dyDescent="0.35">
      <c r="F36" s="25"/>
      <c r="G36" s="26"/>
      <c r="H36" s="38"/>
      <c r="I36" s="38"/>
      <c r="J36" s="38"/>
      <c r="K36" s="38"/>
      <c r="L36" s="12"/>
      <c r="M36" s="21"/>
      <c r="N36" s="38"/>
      <c r="O36" s="38"/>
      <c r="P36" s="38"/>
      <c r="Q36" s="12"/>
      <c r="R36" s="21"/>
      <c r="S36" s="38"/>
      <c r="T36" s="38"/>
      <c r="U36" s="38"/>
      <c r="V36" s="12"/>
      <c r="W36" s="21"/>
      <c r="X36" s="38"/>
      <c r="Y36" s="38"/>
      <c r="Z36" s="47"/>
      <c r="AA36" s="12"/>
      <c r="AB36" s="13"/>
    </row>
    <row r="37" spans="1:28" x14ac:dyDescent="0.35">
      <c r="A37" s="44"/>
      <c r="B37" s="44"/>
      <c r="C37" s="13"/>
      <c r="D37" s="13"/>
      <c r="E37" s="13"/>
      <c r="F37" s="14"/>
      <c r="G37" s="22"/>
      <c r="H37" s="39"/>
      <c r="I37" s="39"/>
      <c r="J37" s="39"/>
      <c r="K37" s="39"/>
      <c r="L37" s="14"/>
      <c r="M37" s="34"/>
      <c r="N37" s="39"/>
      <c r="O37" s="39"/>
      <c r="P37" s="39"/>
      <c r="Q37" s="14"/>
      <c r="R37" s="34"/>
      <c r="S37" s="39"/>
      <c r="T37" s="39"/>
      <c r="U37" s="39"/>
      <c r="V37" s="14"/>
      <c r="W37" s="34"/>
      <c r="X37" s="39"/>
      <c r="Y37" s="39"/>
      <c r="Z37" s="48"/>
      <c r="AA37" s="14"/>
      <c r="AB37" s="13"/>
    </row>
    <row r="38" spans="1:28" x14ac:dyDescent="0.35">
      <c r="A38" s="44"/>
      <c r="B38" s="44"/>
      <c r="C38" s="13"/>
      <c r="D38" s="13"/>
      <c r="E38" s="13"/>
      <c r="F38" s="14"/>
      <c r="G38" s="22"/>
      <c r="H38" s="39"/>
      <c r="I38" s="39"/>
      <c r="J38" s="39"/>
      <c r="K38" s="39"/>
      <c r="L38" s="14"/>
      <c r="M38" s="34"/>
      <c r="N38" s="39"/>
      <c r="O38" s="39"/>
      <c r="P38" s="39"/>
      <c r="Q38" s="14"/>
      <c r="R38" s="34"/>
      <c r="S38" s="39"/>
      <c r="T38" s="39"/>
      <c r="U38" s="39"/>
      <c r="V38" s="14"/>
      <c r="W38" s="34"/>
      <c r="X38" s="39"/>
      <c r="Y38" s="39"/>
      <c r="Z38" s="48"/>
      <c r="AA38" s="14"/>
      <c r="AB38" s="13"/>
    </row>
    <row r="39" spans="1:28" x14ac:dyDescent="0.35">
      <c r="A39" s="44"/>
      <c r="B39" s="44"/>
      <c r="C39" s="13"/>
      <c r="D39" s="13"/>
      <c r="E39" s="13"/>
      <c r="F39" s="14"/>
      <c r="G39" s="22"/>
      <c r="H39" s="39"/>
      <c r="I39" s="39"/>
      <c r="J39" s="39"/>
      <c r="K39" s="39"/>
      <c r="L39" s="14"/>
      <c r="M39" s="34"/>
      <c r="N39" s="39"/>
      <c r="O39" s="39"/>
      <c r="P39" s="39"/>
      <c r="Q39" s="14"/>
      <c r="R39" s="34"/>
      <c r="S39" s="39"/>
      <c r="T39" s="39"/>
      <c r="U39" s="39"/>
      <c r="V39" s="14"/>
      <c r="W39" s="34"/>
      <c r="X39" s="39"/>
      <c r="Y39" s="39"/>
      <c r="Z39" s="48"/>
      <c r="AA39" s="14"/>
      <c r="AB39" s="13"/>
    </row>
    <row r="40" spans="1:28" x14ac:dyDescent="0.35">
      <c r="A40" s="44"/>
      <c r="B40" s="44"/>
      <c r="C40" s="13"/>
      <c r="D40" s="13"/>
      <c r="E40" s="13"/>
      <c r="F40" s="14"/>
      <c r="G40" s="22"/>
      <c r="H40" s="39"/>
      <c r="I40" s="39"/>
      <c r="J40" s="39"/>
      <c r="K40" s="39"/>
      <c r="L40" s="14"/>
      <c r="M40" s="34"/>
      <c r="N40" s="39"/>
      <c r="O40" s="39"/>
      <c r="P40" s="39"/>
      <c r="Q40" s="14"/>
      <c r="R40" s="34"/>
      <c r="S40" s="39"/>
      <c r="T40" s="39"/>
      <c r="U40" s="39"/>
      <c r="V40" s="14"/>
      <c r="W40" s="34"/>
      <c r="X40" s="39"/>
      <c r="Y40" s="39"/>
      <c r="Z40" s="48"/>
      <c r="AA40" s="14"/>
      <c r="AB40" s="13"/>
    </row>
    <row r="41" spans="1:28" x14ac:dyDescent="0.35">
      <c r="A41" s="44"/>
      <c r="B41" s="44"/>
      <c r="C41" s="13"/>
      <c r="D41" s="13"/>
      <c r="E41" s="13"/>
      <c r="F41" s="14"/>
      <c r="G41" s="22"/>
      <c r="H41" s="39"/>
      <c r="I41" s="39"/>
      <c r="J41" s="39"/>
      <c r="K41" s="39"/>
      <c r="L41" s="14"/>
      <c r="M41" s="34"/>
      <c r="N41" s="39"/>
      <c r="O41" s="39"/>
      <c r="P41" s="39"/>
      <c r="Q41" s="14"/>
      <c r="R41" s="34"/>
      <c r="S41" s="39"/>
      <c r="T41" s="39"/>
      <c r="U41" s="39"/>
      <c r="V41" s="14"/>
      <c r="W41" s="34"/>
      <c r="X41" s="39"/>
      <c r="Y41" s="39"/>
      <c r="Z41" s="48"/>
      <c r="AA41" s="14"/>
      <c r="AB41" s="13"/>
    </row>
    <row r="42" spans="1:28" x14ac:dyDescent="0.35">
      <c r="A42" s="44"/>
      <c r="B42" s="44"/>
      <c r="C42" s="13"/>
      <c r="D42" s="13"/>
      <c r="E42" s="13"/>
      <c r="F42" s="14"/>
      <c r="G42" s="22"/>
      <c r="H42" s="39"/>
      <c r="I42" s="39"/>
      <c r="J42" s="39"/>
      <c r="K42" s="39"/>
      <c r="L42" s="14"/>
      <c r="M42" s="34"/>
      <c r="N42" s="39"/>
      <c r="O42" s="39"/>
      <c r="P42" s="39"/>
      <c r="Q42" s="14"/>
      <c r="R42" s="34"/>
      <c r="S42" s="39"/>
      <c r="T42" s="39"/>
      <c r="U42" s="39"/>
      <c r="V42" s="14"/>
      <c r="W42" s="34"/>
      <c r="X42" s="39"/>
      <c r="Y42" s="39"/>
      <c r="Z42" s="48"/>
      <c r="AA42" s="14"/>
      <c r="AB42" s="13"/>
    </row>
    <row r="43" spans="1:28" x14ac:dyDescent="0.35">
      <c r="A43" s="44"/>
      <c r="B43" s="44"/>
      <c r="C43" s="13"/>
      <c r="D43" s="13"/>
      <c r="E43" s="13"/>
      <c r="F43" s="14"/>
      <c r="G43" s="22"/>
      <c r="H43" s="39"/>
      <c r="I43" s="39"/>
      <c r="J43" s="39"/>
      <c r="K43" s="39"/>
      <c r="L43" s="14"/>
      <c r="M43" s="34"/>
      <c r="N43" s="39"/>
      <c r="O43" s="39"/>
      <c r="P43" s="39"/>
      <c r="Q43" s="14"/>
      <c r="R43" s="34"/>
      <c r="S43" s="39"/>
      <c r="T43" s="39"/>
      <c r="U43" s="39"/>
      <c r="V43" s="14"/>
      <c r="W43" s="34"/>
      <c r="X43" s="39"/>
      <c r="Y43" s="39"/>
      <c r="Z43" s="48"/>
      <c r="AA43" s="14"/>
      <c r="AB43" s="13"/>
    </row>
    <row r="44" spans="1:28" x14ac:dyDescent="0.35">
      <c r="A44" s="44"/>
      <c r="B44" s="44"/>
      <c r="C44" s="13"/>
      <c r="D44" s="13"/>
      <c r="E44" s="13"/>
      <c r="F44" s="14"/>
      <c r="G44" s="22"/>
      <c r="H44" s="39"/>
      <c r="I44" s="39"/>
      <c r="J44" s="39"/>
      <c r="K44" s="39"/>
      <c r="L44" s="14"/>
      <c r="M44" s="34"/>
      <c r="N44" s="39"/>
      <c r="O44" s="39"/>
      <c r="P44" s="39"/>
      <c r="Q44" s="14"/>
      <c r="R44" s="34"/>
      <c r="S44" s="39"/>
      <c r="T44" s="39"/>
      <c r="U44" s="39"/>
      <c r="V44" s="14"/>
      <c r="W44" s="34"/>
      <c r="X44" s="39"/>
      <c r="Y44" s="39"/>
      <c r="Z44" s="48"/>
      <c r="AA44" s="14"/>
      <c r="AB44" s="13"/>
    </row>
    <row r="45" spans="1:28" x14ac:dyDescent="0.35">
      <c r="A45" s="44"/>
      <c r="B45" s="44"/>
      <c r="C45" s="13"/>
      <c r="D45" s="13"/>
      <c r="E45" s="13"/>
      <c r="F45" s="14"/>
      <c r="G45" s="22"/>
      <c r="H45" s="39"/>
      <c r="I45" s="39"/>
      <c r="J45" s="39"/>
      <c r="K45" s="39"/>
      <c r="L45" s="14"/>
      <c r="M45" s="34"/>
      <c r="N45" s="39"/>
      <c r="O45" s="39"/>
      <c r="P45" s="39"/>
      <c r="Q45" s="14"/>
      <c r="R45" s="34"/>
      <c r="S45" s="39"/>
      <c r="T45" s="39"/>
      <c r="U45" s="39"/>
      <c r="V45" s="14"/>
      <c r="W45" s="34"/>
      <c r="X45" s="39"/>
      <c r="Y45" s="39"/>
      <c r="Z45" s="48"/>
      <c r="AA45" s="14"/>
      <c r="AB45" s="13"/>
    </row>
    <row r="46" spans="1:28" x14ac:dyDescent="0.35">
      <c r="A46" s="44"/>
      <c r="B46" s="44"/>
      <c r="C46" s="13"/>
      <c r="D46" s="13"/>
      <c r="E46" s="13"/>
      <c r="F46" s="14"/>
      <c r="G46" s="22"/>
      <c r="H46" s="39"/>
      <c r="I46" s="39"/>
      <c r="J46" s="39"/>
      <c r="K46" s="39"/>
      <c r="L46" s="14"/>
      <c r="M46" s="34"/>
      <c r="N46" s="39"/>
      <c r="O46" s="39"/>
      <c r="P46" s="39"/>
      <c r="Q46" s="14"/>
      <c r="R46" s="34"/>
      <c r="S46" s="39"/>
      <c r="T46" s="39"/>
      <c r="U46" s="39"/>
      <c r="V46" s="14"/>
      <c r="W46" s="34"/>
      <c r="X46" s="39"/>
      <c r="Y46" s="39"/>
      <c r="Z46" s="48"/>
      <c r="AA46" s="14"/>
      <c r="AB46" s="13"/>
    </row>
    <row r="47" spans="1:28" x14ac:dyDescent="0.35">
      <c r="A47" s="44"/>
      <c r="B47" s="44"/>
      <c r="C47" s="13"/>
      <c r="D47" s="13"/>
      <c r="E47" s="13"/>
      <c r="F47" s="14"/>
      <c r="G47" s="22"/>
      <c r="H47" s="39"/>
      <c r="I47" s="39"/>
      <c r="J47" s="39"/>
      <c r="K47" s="39"/>
      <c r="L47" s="14"/>
      <c r="M47" s="34"/>
      <c r="N47" s="39"/>
      <c r="O47" s="39"/>
      <c r="P47" s="39"/>
      <c r="Q47" s="14"/>
      <c r="R47" s="34"/>
      <c r="S47" s="39"/>
      <c r="T47" s="39"/>
      <c r="U47" s="39"/>
      <c r="V47" s="14"/>
      <c r="W47" s="34"/>
      <c r="X47" s="39"/>
      <c r="Y47" s="39"/>
      <c r="Z47" s="48"/>
      <c r="AA47" s="14"/>
      <c r="AB47" s="13"/>
    </row>
    <row r="48" spans="1:28" x14ac:dyDescent="0.35">
      <c r="A48" s="44"/>
      <c r="B48" s="44"/>
      <c r="C48" s="13"/>
      <c r="D48" s="13"/>
      <c r="E48" s="13"/>
      <c r="F48" s="14"/>
      <c r="G48" s="22"/>
      <c r="H48" s="39"/>
      <c r="I48" s="39"/>
      <c r="J48" s="39"/>
      <c r="K48" s="39"/>
      <c r="L48" s="14"/>
      <c r="M48" s="34"/>
      <c r="N48" s="39"/>
      <c r="O48" s="39"/>
      <c r="P48" s="39"/>
      <c r="Q48" s="14"/>
      <c r="R48" s="34"/>
      <c r="S48" s="39"/>
      <c r="T48" s="39"/>
      <c r="U48" s="39"/>
      <c r="V48" s="14"/>
      <c r="W48" s="34"/>
      <c r="X48" s="39"/>
      <c r="Y48" s="39"/>
      <c r="Z48" s="48"/>
      <c r="AA48" s="14"/>
      <c r="AB48" s="13"/>
    </row>
    <row r="49" spans="1:28" x14ac:dyDescent="0.35">
      <c r="A49" s="44"/>
      <c r="B49" s="44"/>
      <c r="C49" s="13"/>
      <c r="D49" s="13"/>
      <c r="E49" s="13"/>
      <c r="F49" s="14"/>
      <c r="G49" s="22"/>
      <c r="H49" s="39"/>
      <c r="I49" s="39"/>
      <c r="J49" s="39"/>
      <c r="K49" s="39"/>
      <c r="L49" s="14"/>
      <c r="M49" s="34"/>
      <c r="N49" s="39"/>
      <c r="O49" s="39"/>
      <c r="P49" s="39"/>
      <c r="Q49" s="14"/>
      <c r="R49" s="34"/>
      <c r="S49" s="39"/>
      <c r="T49" s="39"/>
      <c r="U49" s="39"/>
      <c r="V49" s="14"/>
      <c r="W49" s="34"/>
      <c r="X49" s="39"/>
      <c r="Y49" s="39"/>
      <c r="Z49" s="48"/>
      <c r="AA49" s="14"/>
      <c r="AB49" s="13"/>
    </row>
    <row r="50" spans="1:28" x14ac:dyDescent="0.35">
      <c r="A50" s="44"/>
      <c r="B50" s="44"/>
      <c r="C50" s="13"/>
      <c r="D50" s="13"/>
      <c r="E50" s="13"/>
      <c r="F50" s="14"/>
      <c r="G50" s="22"/>
      <c r="H50" s="39"/>
      <c r="I50" s="39"/>
      <c r="J50" s="39"/>
      <c r="K50" s="39"/>
      <c r="L50" s="14"/>
      <c r="M50" s="34"/>
      <c r="N50" s="39"/>
      <c r="O50" s="39"/>
      <c r="P50" s="39"/>
      <c r="Q50" s="14"/>
      <c r="R50" s="34"/>
      <c r="S50" s="39"/>
      <c r="T50" s="39"/>
      <c r="U50" s="39"/>
      <c r="V50" s="14"/>
      <c r="W50" s="34"/>
      <c r="X50" s="39"/>
      <c r="Y50" s="39"/>
      <c r="Z50" s="48"/>
      <c r="AA50" s="14"/>
      <c r="AB50" s="13"/>
    </row>
    <row r="51" spans="1:28" x14ac:dyDescent="0.35">
      <c r="A51" s="44"/>
      <c r="B51" s="44"/>
      <c r="C51" s="13"/>
      <c r="D51" s="13"/>
      <c r="E51" s="13"/>
      <c r="F51" s="14"/>
      <c r="G51" s="22"/>
      <c r="H51" s="39"/>
      <c r="I51" s="39"/>
      <c r="J51" s="39"/>
      <c r="K51" s="39"/>
      <c r="L51" s="14"/>
      <c r="M51" s="34"/>
      <c r="N51" s="39"/>
      <c r="O51" s="39"/>
      <c r="P51" s="39"/>
      <c r="Q51" s="14"/>
      <c r="R51" s="34"/>
      <c r="S51" s="39"/>
      <c r="T51" s="39"/>
      <c r="U51" s="39"/>
      <c r="V51" s="14"/>
      <c r="W51" s="34"/>
      <c r="X51" s="39"/>
      <c r="Y51" s="39"/>
      <c r="Z51" s="48"/>
      <c r="AA51" s="14"/>
      <c r="AB51" s="13"/>
    </row>
    <row r="52" spans="1:28" x14ac:dyDescent="0.35">
      <c r="A52" s="44"/>
      <c r="B52" s="44"/>
      <c r="C52" s="13"/>
      <c r="D52" s="13"/>
      <c r="E52" s="13"/>
      <c r="F52" s="14"/>
      <c r="G52" s="22"/>
      <c r="H52" s="39"/>
      <c r="I52" s="39"/>
      <c r="J52" s="39"/>
      <c r="K52" s="39"/>
      <c r="L52" s="14"/>
      <c r="M52" s="34"/>
      <c r="N52" s="39"/>
      <c r="O52" s="39"/>
      <c r="P52" s="39"/>
      <c r="Q52" s="14"/>
      <c r="R52" s="34"/>
      <c r="S52" s="39"/>
      <c r="T52" s="39"/>
      <c r="U52" s="39"/>
      <c r="V52" s="14"/>
      <c r="W52" s="34"/>
      <c r="X52" s="39"/>
      <c r="Y52" s="39"/>
      <c r="Z52" s="48"/>
      <c r="AA52" s="14"/>
      <c r="AB52" s="13"/>
    </row>
    <row r="53" spans="1:28" x14ac:dyDescent="0.35">
      <c r="A53" s="44"/>
      <c r="B53" s="44"/>
      <c r="C53" s="13"/>
      <c r="D53" s="13"/>
      <c r="E53" s="13"/>
      <c r="F53" s="14"/>
      <c r="G53" s="22"/>
      <c r="H53" s="39"/>
      <c r="I53" s="39"/>
      <c r="J53" s="39"/>
      <c r="K53" s="39"/>
      <c r="L53" s="14"/>
      <c r="M53" s="34"/>
      <c r="N53" s="39"/>
      <c r="O53" s="39"/>
      <c r="P53" s="39"/>
      <c r="Q53" s="14"/>
      <c r="R53" s="34"/>
      <c r="S53" s="39"/>
      <c r="T53" s="39"/>
      <c r="U53" s="39"/>
      <c r="V53" s="14"/>
      <c r="W53" s="34"/>
      <c r="X53" s="39"/>
      <c r="Y53" s="39"/>
      <c r="Z53" s="48"/>
      <c r="AA53" s="14"/>
      <c r="AB53" s="13"/>
    </row>
    <row r="54" spans="1:28" x14ac:dyDescent="0.35">
      <c r="A54" s="44"/>
      <c r="B54" s="44"/>
      <c r="C54" s="13"/>
      <c r="D54" s="13"/>
      <c r="E54" s="13"/>
      <c r="F54" s="14"/>
      <c r="G54" s="22"/>
      <c r="H54" s="39"/>
      <c r="I54" s="39"/>
      <c r="J54" s="39"/>
      <c r="K54" s="39"/>
      <c r="L54" s="14"/>
      <c r="M54" s="34"/>
      <c r="N54" s="39"/>
      <c r="O54" s="39"/>
      <c r="P54" s="39"/>
      <c r="Q54" s="14"/>
      <c r="R54" s="34"/>
      <c r="S54" s="39"/>
      <c r="T54" s="39"/>
      <c r="U54" s="39"/>
      <c r="V54" s="14"/>
      <c r="W54" s="34"/>
      <c r="X54" s="39"/>
      <c r="Y54" s="39"/>
      <c r="Z54" s="48"/>
      <c r="AA54" s="14"/>
      <c r="AB54" s="13"/>
    </row>
    <row r="55" spans="1:28" x14ac:dyDescent="0.35">
      <c r="A55" s="44"/>
      <c r="B55" s="44"/>
      <c r="C55" s="13"/>
      <c r="D55" s="13"/>
      <c r="E55" s="13"/>
      <c r="F55" s="14"/>
      <c r="G55" s="22"/>
      <c r="H55" s="39"/>
      <c r="I55" s="39"/>
      <c r="J55" s="39"/>
      <c r="K55" s="39"/>
      <c r="L55" s="14"/>
      <c r="M55" s="34"/>
      <c r="N55" s="39"/>
      <c r="O55" s="39"/>
      <c r="P55" s="39"/>
      <c r="Q55" s="14"/>
      <c r="R55" s="34"/>
      <c r="S55" s="39"/>
      <c r="T55" s="39"/>
      <c r="U55" s="39"/>
      <c r="V55" s="14"/>
      <c r="W55" s="34"/>
      <c r="X55" s="39"/>
      <c r="Y55" s="39"/>
      <c r="Z55" s="48"/>
      <c r="AA55" s="14"/>
      <c r="AB55" s="13"/>
    </row>
    <row r="56" spans="1:28" x14ac:dyDescent="0.35">
      <c r="A56" s="44"/>
      <c r="B56" s="44"/>
      <c r="C56" s="13"/>
      <c r="D56" s="13"/>
      <c r="E56" s="13"/>
      <c r="F56" s="14"/>
      <c r="G56" s="22"/>
      <c r="H56" s="39"/>
      <c r="I56" s="39"/>
      <c r="J56" s="39"/>
      <c r="K56" s="39"/>
      <c r="L56" s="14"/>
      <c r="M56" s="34"/>
      <c r="N56" s="39"/>
      <c r="O56" s="39"/>
      <c r="P56" s="39"/>
      <c r="Q56" s="14"/>
      <c r="R56" s="34"/>
      <c r="S56" s="39"/>
      <c r="T56" s="39"/>
      <c r="U56" s="39"/>
      <c r="V56" s="14"/>
      <c r="W56" s="34"/>
      <c r="X56" s="39"/>
      <c r="Y56" s="39"/>
      <c r="Z56" s="48"/>
      <c r="AA56" s="14"/>
      <c r="AB56" s="13"/>
    </row>
    <row r="57" spans="1:28" x14ac:dyDescent="0.35">
      <c r="A57" s="44"/>
      <c r="B57" s="44"/>
      <c r="C57" s="13"/>
      <c r="D57" s="13"/>
      <c r="E57" s="13"/>
      <c r="F57" s="14"/>
      <c r="G57" s="22"/>
      <c r="H57" s="39"/>
      <c r="I57" s="39"/>
      <c r="J57" s="39"/>
      <c r="K57" s="39"/>
      <c r="L57" s="14"/>
      <c r="M57" s="34"/>
      <c r="N57" s="39"/>
      <c r="O57" s="39"/>
      <c r="P57" s="39"/>
      <c r="Q57" s="14"/>
      <c r="R57" s="34"/>
      <c r="S57" s="39"/>
      <c r="T57" s="39"/>
      <c r="U57" s="39"/>
      <c r="V57" s="14"/>
      <c r="W57" s="34"/>
      <c r="X57" s="39"/>
      <c r="Y57" s="39"/>
      <c r="Z57" s="48"/>
      <c r="AA57" s="14"/>
      <c r="AB57" s="13"/>
    </row>
    <row r="58" spans="1:28" x14ac:dyDescent="0.35">
      <c r="A58" s="44"/>
      <c r="B58" s="44"/>
      <c r="C58" s="13"/>
      <c r="D58" s="13"/>
      <c r="E58" s="13"/>
      <c r="F58" s="14"/>
      <c r="G58" s="22"/>
      <c r="H58" s="39"/>
      <c r="I58" s="39"/>
      <c r="J58" s="39"/>
      <c r="K58" s="39"/>
      <c r="L58" s="14"/>
      <c r="M58" s="34"/>
      <c r="N58" s="39"/>
      <c r="O58" s="39"/>
      <c r="P58" s="39"/>
      <c r="Q58" s="14"/>
      <c r="R58" s="34"/>
      <c r="S58" s="39"/>
      <c r="T58" s="39"/>
      <c r="U58" s="39"/>
      <c r="V58" s="14"/>
      <c r="W58" s="34"/>
      <c r="X58" s="39"/>
      <c r="Y58" s="39"/>
      <c r="Z58" s="48"/>
      <c r="AA58" s="14"/>
      <c r="AB58" s="13"/>
    </row>
    <row r="59" spans="1:28" x14ac:dyDescent="0.35">
      <c r="A59" s="44"/>
      <c r="B59" s="44"/>
      <c r="C59" s="13"/>
      <c r="D59" s="13"/>
      <c r="E59" s="13"/>
      <c r="F59" s="14"/>
      <c r="G59" s="22"/>
      <c r="H59" s="39"/>
      <c r="I59" s="39"/>
      <c r="J59" s="39"/>
      <c r="K59" s="39"/>
      <c r="L59" s="14"/>
      <c r="M59" s="34"/>
      <c r="N59" s="39"/>
      <c r="O59" s="39"/>
      <c r="P59" s="39"/>
      <c r="Q59" s="14"/>
      <c r="R59" s="34"/>
      <c r="S59" s="39"/>
      <c r="T59" s="39"/>
      <c r="U59" s="39"/>
      <c r="V59" s="14"/>
      <c r="W59" s="34"/>
      <c r="X59" s="39"/>
      <c r="Y59" s="39"/>
      <c r="Z59" s="48"/>
      <c r="AA59" s="14"/>
      <c r="AB59" s="13"/>
    </row>
    <row r="60" spans="1:28" x14ac:dyDescent="0.35">
      <c r="A60" s="44"/>
      <c r="B60" s="44"/>
      <c r="C60" s="13"/>
      <c r="D60" s="13"/>
      <c r="E60" s="13"/>
      <c r="F60" s="14"/>
      <c r="G60" s="22"/>
      <c r="H60" s="39"/>
      <c r="I60" s="39"/>
      <c r="J60" s="39"/>
      <c r="K60" s="39"/>
      <c r="L60" s="14"/>
      <c r="M60" s="34"/>
      <c r="N60" s="39"/>
      <c r="O60" s="39"/>
      <c r="P60" s="39"/>
      <c r="Q60" s="14"/>
      <c r="R60" s="34"/>
      <c r="S60" s="39"/>
      <c r="T60" s="39"/>
      <c r="U60" s="39"/>
      <c r="V60" s="14"/>
      <c r="W60" s="34"/>
      <c r="X60" s="39"/>
      <c r="Y60" s="39"/>
      <c r="Z60" s="48"/>
      <c r="AA60" s="14"/>
      <c r="AB60" s="13"/>
    </row>
    <row r="61" spans="1:28" x14ac:dyDescent="0.35">
      <c r="A61" s="44"/>
      <c r="B61" s="44"/>
      <c r="C61" s="13"/>
      <c r="D61" s="13"/>
      <c r="E61" s="13"/>
      <c r="F61" s="14"/>
      <c r="G61" s="22"/>
      <c r="H61" s="39"/>
      <c r="I61" s="39"/>
      <c r="J61" s="39"/>
      <c r="K61" s="39"/>
      <c r="L61" s="14"/>
      <c r="M61" s="34"/>
      <c r="N61" s="39"/>
      <c r="O61" s="39"/>
      <c r="P61" s="39"/>
      <c r="Q61" s="14"/>
      <c r="R61" s="34"/>
      <c r="S61" s="39"/>
      <c r="T61" s="39"/>
      <c r="U61" s="39"/>
      <c r="V61" s="14"/>
      <c r="W61" s="34"/>
      <c r="X61" s="39"/>
      <c r="Y61" s="39"/>
      <c r="Z61" s="48"/>
      <c r="AA61" s="14"/>
      <c r="AB61" s="13"/>
    </row>
    <row r="62" spans="1:28" x14ac:dyDescent="0.35">
      <c r="A62" s="44"/>
      <c r="B62" s="44"/>
      <c r="C62" s="13"/>
      <c r="D62" s="13"/>
      <c r="E62" s="13"/>
      <c r="F62" s="14"/>
      <c r="G62" s="22"/>
      <c r="H62" s="39"/>
      <c r="I62" s="39"/>
      <c r="J62" s="39"/>
      <c r="K62" s="39"/>
      <c r="L62" s="14"/>
      <c r="M62" s="34"/>
      <c r="N62" s="39"/>
      <c r="O62" s="39"/>
      <c r="P62" s="39"/>
      <c r="Q62" s="14"/>
      <c r="R62" s="34"/>
      <c r="S62" s="39"/>
      <c r="T62" s="39"/>
      <c r="U62" s="39"/>
      <c r="V62" s="14"/>
      <c r="W62" s="34"/>
      <c r="X62" s="39"/>
      <c r="Y62" s="39"/>
      <c r="Z62" s="48"/>
      <c r="AA62" s="14"/>
      <c r="AB62" s="13"/>
    </row>
    <row r="63" spans="1:28" x14ac:dyDescent="0.35">
      <c r="A63" s="44"/>
      <c r="B63" s="44"/>
      <c r="C63" s="13"/>
      <c r="D63" s="13"/>
      <c r="E63" s="13"/>
      <c r="F63" s="14"/>
      <c r="G63" s="22"/>
      <c r="H63" s="39"/>
      <c r="I63" s="39"/>
      <c r="J63" s="39"/>
      <c r="K63" s="39"/>
      <c r="L63" s="14"/>
      <c r="M63" s="34"/>
      <c r="N63" s="39"/>
      <c r="O63" s="39"/>
      <c r="P63" s="39"/>
      <c r="Q63" s="14"/>
      <c r="R63" s="34"/>
      <c r="S63" s="39"/>
      <c r="T63" s="39"/>
      <c r="U63" s="39"/>
      <c r="V63" s="14"/>
      <c r="W63" s="34"/>
      <c r="X63" s="39"/>
      <c r="Y63" s="39"/>
      <c r="Z63" s="48"/>
      <c r="AA63" s="14"/>
      <c r="AB63" s="13"/>
    </row>
    <row r="64" spans="1:28" x14ac:dyDescent="0.35">
      <c r="A64" s="44"/>
      <c r="B64" s="44"/>
      <c r="C64" s="13"/>
      <c r="D64" s="13"/>
      <c r="E64" s="13"/>
      <c r="F64" s="14"/>
      <c r="G64" s="22"/>
      <c r="H64" s="39"/>
      <c r="I64" s="39"/>
      <c r="J64" s="39"/>
      <c r="K64" s="39"/>
      <c r="L64" s="14"/>
      <c r="M64" s="34"/>
      <c r="N64" s="39"/>
      <c r="O64" s="39"/>
      <c r="P64" s="39"/>
      <c r="Q64" s="14"/>
      <c r="R64" s="34"/>
      <c r="S64" s="39"/>
      <c r="T64" s="39"/>
      <c r="U64" s="39"/>
      <c r="V64" s="14"/>
      <c r="W64" s="34"/>
      <c r="X64" s="39"/>
      <c r="Y64" s="39"/>
      <c r="Z64" s="48"/>
      <c r="AA64" s="14"/>
      <c r="AB64" s="13"/>
    </row>
    <row r="65" spans="1:28" x14ac:dyDescent="0.35">
      <c r="A65" s="44"/>
      <c r="B65" s="44"/>
      <c r="C65" s="13"/>
      <c r="D65" s="13"/>
      <c r="E65" s="13"/>
      <c r="F65" s="14"/>
      <c r="G65" s="22"/>
      <c r="H65" s="39"/>
      <c r="I65" s="39"/>
      <c r="J65" s="39"/>
      <c r="K65" s="39"/>
      <c r="L65" s="14"/>
      <c r="M65" s="34"/>
      <c r="N65" s="39"/>
      <c r="O65" s="39"/>
      <c r="P65" s="39"/>
      <c r="Q65" s="14"/>
      <c r="R65" s="34"/>
      <c r="S65" s="39"/>
      <c r="T65" s="39"/>
      <c r="U65" s="39"/>
      <c r="V65" s="14"/>
      <c r="W65" s="34"/>
      <c r="X65" s="39"/>
      <c r="Y65" s="39"/>
      <c r="Z65" s="48"/>
      <c r="AA65" s="14"/>
      <c r="AB65" s="13"/>
    </row>
    <row r="66" spans="1:28" x14ac:dyDescent="0.35">
      <c r="A66" s="44"/>
      <c r="B66" s="44"/>
      <c r="C66" s="13"/>
      <c r="D66" s="13"/>
      <c r="E66" s="13"/>
      <c r="F66" s="14"/>
      <c r="G66" s="22"/>
      <c r="H66" s="39"/>
      <c r="I66" s="39"/>
      <c r="J66" s="39"/>
      <c r="K66" s="39"/>
      <c r="L66" s="14"/>
      <c r="M66" s="34"/>
      <c r="N66" s="39"/>
      <c r="O66" s="39"/>
      <c r="P66" s="39"/>
      <c r="Q66" s="14"/>
      <c r="R66" s="34"/>
      <c r="S66" s="39"/>
      <c r="T66" s="39"/>
      <c r="U66" s="39"/>
      <c r="V66" s="14"/>
      <c r="W66" s="34"/>
      <c r="X66" s="39"/>
      <c r="Y66" s="39"/>
      <c r="Z66" s="48"/>
      <c r="AA66" s="14"/>
      <c r="AB66" s="13"/>
    </row>
    <row r="67" spans="1:28" x14ac:dyDescent="0.35">
      <c r="A67" s="44"/>
      <c r="B67" s="44"/>
      <c r="C67" s="13"/>
      <c r="D67" s="13"/>
      <c r="E67" s="13"/>
      <c r="F67" s="14"/>
      <c r="G67" s="22"/>
      <c r="H67" s="39"/>
      <c r="I67" s="39"/>
      <c r="J67" s="39"/>
      <c r="K67" s="39"/>
      <c r="L67" s="14"/>
      <c r="M67" s="34"/>
      <c r="N67" s="39"/>
      <c r="O67" s="39"/>
      <c r="P67" s="39"/>
      <c r="Q67" s="14"/>
      <c r="R67" s="34"/>
      <c r="S67" s="39"/>
      <c r="T67" s="39"/>
      <c r="U67" s="39"/>
      <c r="V67" s="14"/>
      <c r="W67" s="34"/>
      <c r="X67" s="39"/>
      <c r="Y67" s="39"/>
      <c r="Z67" s="48"/>
      <c r="AA67" s="14"/>
      <c r="AB67" s="13"/>
    </row>
    <row r="68" spans="1:28" x14ac:dyDescent="0.35">
      <c r="A68" s="44"/>
      <c r="B68" s="44"/>
      <c r="C68" s="13"/>
      <c r="D68" s="13"/>
      <c r="E68" s="13"/>
      <c r="F68" s="14"/>
      <c r="G68" s="22"/>
      <c r="H68" s="39"/>
      <c r="I68" s="39"/>
      <c r="J68" s="39"/>
      <c r="K68" s="39"/>
      <c r="L68" s="14"/>
      <c r="M68" s="34"/>
      <c r="N68" s="39"/>
      <c r="O68" s="39"/>
      <c r="P68" s="39"/>
      <c r="Q68" s="14"/>
      <c r="R68" s="34"/>
      <c r="S68" s="39"/>
      <c r="T68" s="39"/>
      <c r="U68" s="39"/>
      <c r="V68" s="14"/>
      <c r="W68" s="34"/>
      <c r="X68" s="39"/>
      <c r="Y68" s="39"/>
      <c r="Z68" s="48"/>
      <c r="AA68" s="14"/>
      <c r="AB68" s="13"/>
    </row>
    <row r="69" spans="1:28" x14ac:dyDescent="0.35">
      <c r="A69" s="44"/>
      <c r="B69" s="44"/>
      <c r="C69" s="13"/>
      <c r="D69" s="13"/>
      <c r="E69" s="13"/>
      <c r="F69" s="14"/>
      <c r="G69" s="22"/>
      <c r="H69" s="39"/>
      <c r="I69" s="39"/>
      <c r="J69" s="39"/>
      <c r="K69" s="39"/>
      <c r="L69" s="14"/>
      <c r="M69" s="34"/>
      <c r="N69" s="39"/>
      <c r="O69" s="39"/>
      <c r="P69" s="39"/>
      <c r="Q69" s="14"/>
      <c r="R69" s="34"/>
      <c r="S69" s="39"/>
      <c r="T69" s="39"/>
      <c r="U69" s="39"/>
      <c r="V69" s="14"/>
      <c r="W69" s="34"/>
      <c r="X69" s="39"/>
      <c r="Y69" s="39"/>
      <c r="Z69" s="48"/>
      <c r="AA69" s="14"/>
      <c r="AB69" s="13"/>
    </row>
    <row r="70" spans="1:28" x14ac:dyDescent="0.35">
      <c r="A70" s="44"/>
      <c r="B70" s="44"/>
      <c r="C70" s="13"/>
      <c r="D70" s="13"/>
      <c r="E70" s="13"/>
      <c r="F70" s="14"/>
      <c r="G70" s="22"/>
      <c r="H70" s="39"/>
      <c r="I70" s="39"/>
      <c r="J70" s="39"/>
      <c r="K70" s="39"/>
      <c r="L70" s="14"/>
      <c r="M70" s="34"/>
      <c r="N70" s="39"/>
      <c r="O70" s="39"/>
      <c r="P70" s="39"/>
      <c r="Q70" s="14"/>
      <c r="R70" s="34"/>
      <c r="S70" s="39"/>
      <c r="T70" s="39"/>
      <c r="U70" s="39"/>
      <c r="V70" s="14"/>
      <c r="W70" s="34"/>
      <c r="X70" s="39"/>
      <c r="Y70" s="39"/>
      <c r="Z70" s="48"/>
      <c r="AA70" s="14"/>
      <c r="AB70" s="13"/>
    </row>
    <row r="71" spans="1:28" x14ac:dyDescent="0.35">
      <c r="A71" s="44"/>
      <c r="B71" s="44"/>
      <c r="C71" s="13"/>
      <c r="D71" s="13"/>
      <c r="E71" s="13"/>
      <c r="F71" s="14"/>
      <c r="G71" s="22"/>
      <c r="H71" s="39"/>
      <c r="I71" s="39"/>
      <c r="J71" s="39"/>
      <c r="K71" s="39"/>
      <c r="L71" s="14"/>
      <c r="M71" s="34"/>
      <c r="N71" s="39"/>
      <c r="O71" s="39"/>
      <c r="P71" s="39"/>
      <c r="Q71" s="14"/>
      <c r="R71" s="34"/>
      <c r="S71" s="39"/>
      <c r="T71" s="39"/>
      <c r="U71" s="39"/>
      <c r="V71" s="14"/>
      <c r="W71" s="34"/>
      <c r="X71" s="39"/>
      <c r="Y71" s="39"/>
      <c r="Z71" s="48"/>
      <c r="AA71" s="14"/>
      <c r="AB71" s="13"/>
    </row>
    <row r="72" spans="1:28" x14ac:dyDescent="0.35">
      <c r="A72" s="44"/>
      <c r="B72" s="44"/>
      <c r="C72" s="13"/>
      <c r="D72" s="13"/>
      <c r="E72" s="13"/>
      <c r="F72" s="14"/>
      <c r="G72" s="22"/>
      <c r="H72" s="39"/>
      <c r="I72" s="39"/>
      <c r="J72" s="39"/>
      <c r="K72" s="39"/>
      <c r="L72" s="14"/>
      <c r="M72" s="34"/>
      <c r="N72" s="39"/>
      <c r="O72" s="39"/>
      <c r="P72" s="39"/>
      <c r="Q72" s="14"/>
      <c r="R72" s="34"/>
      <c r="S72" s="39"/>
      <c r="T72" s="39"/>
      <c r="U72" s="39"/>
      <c r="V72" s="14"/>
      <c r="W72" s="34"/>
      <c r="X72" s="39"/>
      <c r="Y72" s="39"/>
      <c r="Z72" s="48"/>
      <c r="AA72" s="14"/>
      <c r="AB72" s="13"/>
    </row>
    <row r="73" spans="1:28" x14ac:dyDescent="0.35">
      <c r="A73" s="44"/>
      <c r="B73" s="44"/>
      <c r="C73" s="13"/>
      <c r="D73" s="13"/>
      <c r="E73" s="13"/>
      <c r="F73" s="14"/>
      <c r="G73" s="22"/>
      <c r="H73" s="39"/>
      <c r="I73" s="39"/>
      <c r="J73" s="39"/>
      <c r="K73" s="39"/>
      <c r="L73" s="14"/>
      <c r="M73" s="34"/>
      <c r="N73" s="39"/>
      <c r="O73" s="39"/>
      <c r="P73" s="39"/>
      <c r="Q73" s="14"/>
      <c r="R73" s="34"/>
      <c r="S73" s="39"/>
      <c r="T73" s="39"/>
      <c r="U73" s="39"/>
      <c r="V73" s="14"/>
      <c r="W73" s="34"/>
      <c r="X73" s="39"/>
      <c r="Y73" s="39"/>
      <c r="Z73" s="48"/>
      <c r="AA73" s="14"/>
      <c r="AB73" s="13"/>
    </row>
    <row r="74" spans="1:28" x14ac:dyDescent="0.35">
      <c r="A74" s="44"/>
      <c r="B74" s="44"/>
      <c r="C74" s="13"/>
      <c r="D74" s="13"/>
      <c r="E74" s="13"/>
      <c r="F74" s="14"/>
      <c r="G74" s="22"/>
      <c r="H74" s="39"/>
      <c r="I74" s="39"/>
      <c r="J74" s="39"/>
      <c r="K74" s="39"/>
      <c r="L74" s="14"/>
      <c r="M74" s="34"/>
      <c r="N74" s="39"/>
      <c r="O74" s="39"/>
      <c r="P74" s="39"/>
      <c r="Q74" s="14"/>
      <c r="R74" s="34"/>
      <c r="S74" s="39"/>
      <c r="T74" s="39"/>
      <c r="U74" s="39"/>
      <c r="V74" s="14"/>
      <c r="W74" s="34"/>
      <c r="X74" s="39"/>
      <c r="Y74" s="39"/>
      <c r="Z74" s="48"/>
      <c r="AA74" s="14"/>
      <c r="AB74" s="13"/>
    </row>
    <row r="75" spans="1:28" x14ac:dyDescent="0.35">
      <c r="A75" s="44"/>
      <c r="B75" s="44"/>
      <c r="C75" s="13"/>
      <c r="D75" s="13"/>
      <c r="E75" s="13"/>
      <c r="F75" s="14"/>
      <c r="G75" s="22"/>
      <c r="H75" s="39"/>
      <c r="I75" s="39"/>
      <c r="J75" s="39"/>
      <c r="K75" s="39"/>
      <c r="L75" s="14"/>
      <c r="M75" s="34"/>
      <c r="N75" s="39"/>
      <c r="O75" s="39"/>
      <c r="P75" s="39"/>
      <c r="Q75" s="14"/>
      <c r="R75" s="34"/>
      <c r="S75" s="39"/>
      <c r="T75" s="39"/>
      <c r="U75" s="39"/>
      <c r="V75" s="14"/>
      <c r="W75" s="34"/>
      <c r="X75" s="39"/>
      <c r="Y75" s="39"/>
      <c r="Z75" s="48"/>
      <c r="AA75" s="14"/>
      <c r="AB75" s="13"/>
    </row>
    <row r="76" spans="1:28" x14ac:dyDescent="0.35">
      <c r="A76" s="44"/>
      <c r="B76" s="44"/>
      <c r="C76" s="13"/>
      <c r="D76" s="13"/>
      <c r="E76" s="13"/>
      <c r="F76" s="14"/>
      <c r="G76" s="22"/>
      <c r="H76" s="39"/>
      <c r="I76" s="39"/>
      <c r="J76" s="39"/>
      <c r="K76" s="39"/>
      <c r="L76" s="14"/>
      <c r="M76" s="34"/>
      <c r="N76" s="39"/>
      <c r="O76" s="39"/>
      <c r="P76" s="39"/>
      <c r="Q76" s="14"/>
      <c r="R76" s="34"/>
      <c r="S76" s="39"/>
      <c r="T76" s="39"/>
      <c r="U76" s="39"/>
      <c r="V76" s="14"/>
      <c r="W76" s="34"/>
      <c r="X76" s="39"/>
      <c r="Y76" s="39"/>
      <c r="Z76" s="48"/>
      <c r="AA76" s="14"/>
      <c r="AB76" s="13"/>
    </row>
    <row r="77" spans="1:28" x14ac:dyDescent="0.35">
      <c r="A77" s="44"/>
      <c r="B77" s="44"/>
      <c r="C77" s="13"/>
      <c r="D77" s="13"/>
      <c r="E77" s="13"/>
      <c r="F77" s="14"/>
      <c r="G77" s="22"/>
      <c r="H77" s="39"/>
      <c r="I77" s="39"/>
      <c r="J77" s="39"/>
      <c r="K77" s="39"/>
      <c r="L77" s="14"/>
      <c r="M77" s="34"/>
      <c r="N77" s="39"/>
      <c r="O77" s="39"/>
      <c r="P77" s="39"/>
      <c r="Q77" s="14"/>
      <c r="R77" s="34"/>
      <c r="S77" s="39"/>
      <c r="T77" s="39"/>
      <c r="U77" s="39"/>
      <c r="V77" s="14"/>
      <c r="W77" s="34"/>
      <c r="X77" s="39"/>
      <c r="Y77" s="39"/>
      <c r="Z77" s="48"/>
      <c r="AA77" s="14"/>
      <c r="AB77" s="13"/>
    </row>
    <row r="78" spans="1:28" x14ac:dyDescent="0.35">
      <c r="A78" s="44"/>
      <c r="B78" s="44"/>
      <c r="C78" s="13"/>
      <c r="D78" s="13"/>
      <c r="E78" s="13"/>
      <c r="F78" s="14"/>
      <c r="G78" s="22"/>
      <c r="H78" s="39"/>
      <c r="I78" s="39"/>
      <c r="J78" s="39"/>
      <c r="K78" s="39"/>
      <c r="L78" s="14"/>
      <c r="M78" s="34"/>
      <c r="N78" s="39"/>
      <c r="O78" s="39"/>
      <c r="P78" s="39"/>
      <c r="Q78" s="14"/>
      <c r="R78" s="34"/>
      <c r="S78" s="39"/>
      <c r="T78" s="39"/>
      <c r="U78" s="39"/>
      <c r="V78" s="14"/>
      <c r="W78" s="34"/>
      <c r="X78" s="39"/>
      <c r="Y78" s="39"/>
      <c r="Z78" s="48"/>
      <c r="AA78" s="14"/>
      <c r="AB78" s="13"/>
    </row>
    <row r="79" spans="1:28" x14ac:dyDescent="0.35">
      <c r="A79" s="44"/>
      <c r="B79" s="44"/>
      <c r="C79" s="13"/>
      <c r="D79" s="13"/>
      <c r="E79" s="13"/>
      <c r="F79" s="14"/>
      <c r="G79" s="22"/>
      <c r="H79" s="39"/>
      <c r="I79" s="39"/>
      <c r="J79" s="39"/>
      <c r="K79" s="39"/>
      <c r="L79" s="14"/>
      <c r="M79" s="34"/>
      <c r="N79" s="39"/>
      <c r="O79" s="39"/>
      <c r="P79" s="39"/>
      <c r="Q79" s="14"/>
      <c r="R79" s="34"/>
      <c r="S79" s="39"/>
      <c r="T79" s="39"/>
      <c r="U79" s="39"/>
      <c r="V79" s="14"/>
      <c r="W79" s="34"/>
      <c r="X79" s="39"/>
      <c r="Y79" s="39"/>
      <c r="Z79" s="48"/>
      <c r="AA79" s="14"/>
      <c r="AB79" s="13"/>
    </row>
    <row r="80" spans="1:28" x14ac:dyDescent="0.35">
      <c r="A80" s="44"/>
      <c r="B80" s="44"/>
      <c r="C80" s="13"/>
      <c r="D80" s="13"/>
      <c r="E80" s="13"/>
      <c r="F80" s="14"/>
      <c r="G80" s="22"/>
      <c r="H80" s="39"/>
      <c r="I80" s="39"/>
      <c r="J80" s="39"/>
      <c r="K80" s="39"/>
      <c r="L80" s="14"/>
      <c r="M80" s="34"/>
      <c r="N80" s="39"/>
      <c r="O80" s="39"/>
      <c r="P80" s="39"/>
      <c r="Q80" s="14"/>
      <c r="R80" s="34"/>
      <c r="S80" s="39"/>
      <c r="T80" s="39"/>
      <c r="U80" s="39"/>
      <c r="V80" s="14"/>
      <c r="W80" s="34"/>
      <c r="X80" s="39"/>
      <c r="Y80" s="39"/>
      <c r="Z80" s="48"/>
      <c r="AA80" s="14"/>
      <c r="AB80" s="13"/>
    </row>
    <row r="81" spans="1:28" x14ac:dyDescent="0.35">
      <c r="A81" s="44"/>
      <c r="B81" s="44"/>
      <c r="C81" s="13"/>
      <c r="D81" s="13"/>
      <c r="E81" s="13"/>
      <c r="F81" s="14"/>
      <c r="G81" s="22"/>
      <c r="H81" s="39"/>
      <c r="I81" s="39"/>
      <c r="J81" s="39"/>
      <c r="K81" s="39"/>
      <c r="L81" s="14"/>
      <c r="M81" s="34"/>
      <c r="N81" s="39"/>
      <c r="O81" s="39"/>
      <c r="P81" s="39"/>
      <c r="Q81" s="14"/>
      <c r="R81" s="34"/>
      <c r="S81" s="39"/>
      <c r="T81" s="39"/>
      <c r="U81" s="39"/>
      <c r="V81" s="14"/>
      <c r="W81" s="34"/>
      <c r="X81" s="39"/>
      <c r="Y81" s="39"/>
      <c r="Z81" s="48"/>
      <c r="AA81" s="14"/>
      <c r="AB81" s="13"/>
    </row>
    <row r="82" spans="1:28" x14ac:dyDescent="0.35">
      <c r="A82" s="44"/>
      <c r="B82" s="44"/>
      <c r="C82" s="13"/>
      <c r="D82" s="13"/>
      <c r="E82" s="13"/>
      <c r="F82" s="15"/>
      <c r="G82" s="16"/>
      <c r="H82" s="39"/>
      <c r="I82" s="39"/>
      <c r="J82" s="39"/>
      <c r="K82" s="39"/>
      <c r="L82" s="15"/>
      <c r="M82" s="17"/>
      <c r="N82" s="39"/>
      <c r="O82" s="39"/>
      <c r="P82" s="39"/>
      <c r="Q82" s="15"/>
      <c r="R82" s="17"/>
      <c r="S82" s="39"/>
      <c r="T82" s="39"/>
      <c r="U82" s="39"/>
      <c r="V82" s="15"/>
      <c r="W82" s="17"/>
      <c r="X82" s="39"/>
      <c r="Y82" s="39"/>
      <c r="Z82" s="48"/>
      <c r="AA82" s="15"/>
      <c r="AB82" s="17"/>
    </row>
    <row r="83" spans="1:28" x14ac:dyDescent="0.35">
      <c r="A83" s="44"/>
      <c r="B83" s="44"/>
      <c r="C83" s="13"/>
      <c r="D83" s="13"/>
      <c r="E83" s="13"/>
      <c r="F83" s="15"/>
      <c r="G83" s="16"/>
      <c r="H83" s="39"/>
      <c r="I83" s="39"/>
      <c r="J83" s="39"/>
      <c r="K83" s="39"/>
      <c r="L83" s="15"/>
      <c r="M83" s="17"/>
      <c r="N83" s="39"/>
      <c r="O83" s="39"/>
      <c r="P83" s="39"/>
      <c r="Q83" s="15"/>
      <c r="R83" s="17"/>
      <c r="S83" s="39"/>
      <c r="T83" s="39"/>
      <c r="U83" s="39"/>
      <c r="V83" s="15"/>
      <c r="W83" s="17"/>
      <c r="X83" s="39"/>
      <c r="Y83" s="39"/>
      <c r="Z83" s="48"/>
      <c r="AA83" s="15"/>
      <c r="AB83" s="17"/>
    </row>
    <row r="84" spans="1:28" x14ac:dyDescent="0.35">
      <c r="A84" s="44"/>
      <c r="B84" s="44"/>
      <c r="C84" s="13"/>
      <c r="D84" s="13"/>
      <c r="E84" s="13"/>
      <c r="F84" s="15"/>
      <c r="G84" s="16"/>
      <c r="H84" s="39"/>
      <c r="I84" s="39"/>
      <c r="J84" s="39"/>
      <c r="K84" s="39"/>
      <c r="L84" s="15"/>
      <c r="M84" s="17"/>
      <c r="N84" s="39"/>
      <c r="O84" s="39"/>
      <c r="P84" s="39"/>
      <c r="Q84" s="15"/>
      <c r="R84" s="17"/>
      <c r="S84" s="39"/>
      <c r="T84" s="39"/>
      <c r="U84" s="39"/>
      <c r="V84" s="15"/>
      <c r="W84" s="17"/>
      <c r="X84" s="39"/>
      <c r="Y84" s="39"/>
      <c r="Z84" s="48"/>
      <c r="AA84" s="15"/>
      <c r="AB84" s="17"/>
    </row>
    <row r="85" spans="1:28" x14ac:dyDescent="0.35">
      <c r="A85" s="44"/>
      <c r="B85" s="44"/>
      <c r="C85" s="13"/>
      <c r="D85" s="13"/>
      <c r="E85" s="13"/>
      <c r="F85" s="15"/>
      <c r="G85" s="16"/>
      <c r="H85" s="39"/>
      <c r="I85" s="39"/>
      <c r="J85" s="39"/>
      <c r="K85" s="39"/>
      <c r="L85" s="15"/>
      <c r="M85" s="17"/>
      <c r="N85" s="39"/>
      <c r="O85" s="39"/>
      <c r="P85" s="39"/>
      <c r="Q85" s="15"/>
      <c r="R85" s="17"/>
      <c r="S85" s="39"/>
      <c r="T85" s="39"/>
      <c r="U85" s="39"/>
      <c r="V85" s="15"/>
      <c r="W85" s="17"/>
      <c r="X85" s="39"/>
      <c r="Y85" s="39"/>
      <c r="Z85" s="48"/>
      <c r="AA85" s="15"/>
      <c r="AB85" s="17"/>
    </row>
    <row r="86" spans="1:28" x14ac:dyDescent="0.35">
      <c r="A86" s="44"/>
      <c r="B86" s="44"/>
      <c r="C86" s="13"/>
      <c r="D86" s="13"/>
      <c r="E86" s="13"/>
      <c r="F86" s="15"/>
      <c r="G86" s="16"/>
      <c r="H86" s="39"/>
      <c r="I86" s="39"/>
      <c r="J86" s="39"/>
      <c r="K86" s="39"/>
      <c r="L86" s="15"/>
      <c r="M86" s="17"/>
      <c r="N86" s="39"/>
      <c r="O86" s="39"/>
      <c r="P86" s="39"/>
      <c r="Q86" s="15"/>
      <c r="R86" s="17"/>
      <c r="S86" s="39"/>
      <c r="T86" s="39"/>
      <c r="U86" s="39"/>
      <c r="V86" s="15"/>
      <c r="W86" s="17"/>
      <c r="X86" s="39"/>
      <c r="Y86" s="39"/>
      <c r="Z86" s="48"/>
      <c r="AA86" s="15"/>
      <c r="AB86" s="17"/>
    </row>
    <row r="87" spans="1:28" x14ac:dyDescent="0.35">
      <c r="A87" s="44"/>
      <c r="B87" s="44"/>
      <c r="C87" s="13"/>
      <c r="D87" s="13"/>
      <c r="E87" s="13"/>
      <c r="F87" s="15"/>
      <c r="G87" s="16"/>
      <c r="H87" s="39"/>
      <c r="I87" s="39"/>
      <c r="J87" s="39"/>
      <c r="K87" s="39"/>
      <c r="L87" s="15"/>
      <c r="M87" s="17"/>
      <c r="N87" s="39"/>
      <c r="O87" s="39"/>
      <c r="P87" s="39"/>
      <c r="Q87" s="15"/>
      <c r="R87" s="17"/>
      <c r="S87" s="39"/>
      <c r="T87" s="39"/>
      <c r="U87" s="39"/>
      <c r="V87" s="15"/>
      <c r="W87" s="17"/>
      <c r="X87" s="39"/>
      <c r="Y87" s="39"/>
      <c r="Z87" s="48"/>
      <c r="AA87" s="15"/>
      <c r="AB87" s="17"/>
    </row>
    <row r="88" spans="1:28" x14ac:dyDescent="0.35">
      <c r="A88" s="44"/>
      <c r="B88" s="44"/>
      <c r="C88" s="13"/>
      <c r="D88" s="13"/>
      <c r="E88" s="13"/>
      <c r="F88" s="15"/>
      <c r="G88" s="16"/>
      <c r="H88" s="39"/>
      <c r="I88" s="39"/>
      <c r="J88" s="39"/>
      <c r="K88" s="39"/>
      <c r="L88" s="15"/>
      <c r="M88" s="17"/>
      <c r="N88" s="39"/>
      <c r="O88" s="39"/>
      <c r="P88" s="39"/>
      <c r="Q88" s="15"/>
      <c r="R88" s="17"/>
      <c r="S88" s="39"/>
      <c r="T88" s="39"/>
      <c r="U88" s="39"/>
      <c r="V88" s="15"/>
      <c r="W88" s="17"/>
      <c r="X88" s="39"/>
      <c r="Y88" s="39"/>
      <c r="Z88" s="48"/>
      <c r="AA88" s="15"/>
      <c r="AB88" s="17"/>
    </row>
    <row r="89" spans="1:28" x14ac:dyDescent="0.35">
      <c r="A89" s="44"/>
      <c r="B89" s="44"/>
      <c r="C89" s="13"/>
      <c r="D89" s="13"/>
      <c r="E89" s="13"/>
      <c r="F89" s="15"/>
      <c r="G89" s="16"/>
      <c r="H89" s="39"/>
      <c r="I89" s="39"/>
      <c r="J89" s="39"/>
      <c r="K89" s="39"/>
      <c r="L89" s="15"/>
      <c r="M89" s="17"/>
      <c r="N89" s="39"/>
      <c r="O89" s="39"/>
      <c r="P89" s="39"/>
      <c r="Q89" s="15"/>
      <c r="R89" s="17"/>
      <c r="S89" s="39"/>
      <c r="T89" s="39"/>
      <c r="U89" s="39"/>
      <c r="V89" s="15"/>
      <c r="W89" s="17"/>
      <c r="X89" s="39"/>
      <c r="Y89" s="39"/>
      <c r="Z89" s="48"/>
      <c r="AA89" s="15"/>
      <c r="AB89" s="17"/>
    </row>
    <row r="90" spans="1:28" x14ac:dyDescent="0.35">
      <c r="A90" s="44"/>
      <c r="B90" s="44"/>
      <c r="C90" s="13"/>
      <c r="D90" s="13"/>
      <c r="E90" s="13"/>
      <c r="F90" s="15"/>
      <c r="G90" s="16"/>
      <c r="H90" s="39"/>
      <c r="I90" s="39"/>
      <c r="J90" s="39"/>
      <c r="K90" s="39"/>
      <c r="L90" s="15"/>
      <c r="M90" s="17"/>
      <c r="N90" s="39"/>
      <c r="O90" s="39"/>
      <c r="P90" s="39"/>
      <c r="Q90" s="15"/>
      <c r="R90" s="17"/>
      <c r="S90" s="39"/>
      <c r="T90" s="39"/>
      <c r="U90" s="39"/>
      <c r="V90" s="15"/>
      <c r="W90" s="17"/>
      <c r="X90" s="39"/>
      <c r="Y90" s="39"/>
      <c r="Z90" s="48"/>
      <c r="AA90" s="15"/>
      <c r="AB90" s="17"/>
    </row>
    <row r="91" spans="1:28" x14ac:dyDescent="0.35">
      <c r="A91" s="44"/>
      <c r="B91" s="44"/>
      <c r="C91" s="13"/>
      <c r="D91" s="13"/>
      <c r="E91" s="13"/>
      <c r="F91" s="15"/>
      <c r="G91" s="16"/>
      <c r="H91" s="39"/>
      <c r="I91" s="39"/>
      <c r="J91" s="39"/>
      <c r="K91" s="39"/>
      <c r="L91" s="15"/>
      <c r="M91" s="17"/>
      <c r="N91" s="39"/>
      <c r="O91" s="39"/>
      <c r="P91" s="39"/>
      <c r="Q91" s="15"/>
      <c r="R91" s="17"/>
      <c r="S91" s="39"/>
      <c r="T91" s="39"/>
      <c r="U91" s="39"/>
      <c r="V91" s="15"/>
      <c r="W91" s="17"/>
      <c r="X91" s="39"/>
      <c r="Y91" s="39"/>
      <c r="Z91" s="48"/>
      <c r="AA91" s="15"/>
      <c r="AB91" s="17"/>
    </row>
    <row r="92" spans="1:28" x14ac:dyDescent="0.35">
      <c r="A92" s="44"/>
      <c r="B92" s="44"/>
      <c r="C92" s="13"/>
      <c r="D92" s="13"/>
      <c r="E92" s="13"/>
      <c r="F92" s="15"/>
      <c r="G92" s="16"/>
      <c r="H92" s="39"/>
      <c r="I92" s="39"/>
      <c r="J92" s="39"/>
      <c r="K92" s="39"/>
      <c r="L92" s="15"/>
      <c r="M92" s="17"/>
      <c r="N92" s="39"/>
      <c r="O92" s="39"/>
      <c r="P92" s="39"/>
      <c r="Q92" s="15"/>
      <c r="R92" s="17"/>
      <c r="S92" s="39"/>
      <c r="T92" s="39"/>
      <c r="U92" s="39"/>
      <c r="V92" s="15"/>
      <c r="W92" s="17"/>
      <c r="X92" s="39"/>
      <c r="Y92" s="39"/>
      <c r="Z92" s="48"/>
      <c r="AA92" s="15"/>
      <c r="AB92" s="17"/>
    </row>
  </sheetData>
  <mergeCells count="4">
    <mergeCell ref="H2:M2"/>
    <mergeCell ref="N2:R2"/>
    <mergeCell ref="S2:W2"/>
    <mergeCell ref="X2:AB2"/>
  </mergeCells>
  <conditionalFormatting sqref="L4:L25">
    <cfRule type="duplicateValues" dxfId="86" priority="7"/>
  </conditionalFormatting>
  <conditionalFormatting sqref="M4:M25">
    <cfRule type="cellIs" dxfId="85" priority="8" operator="between">
      <formula>1</formula>
      <formula>5</formula>
    </cfRule>
  </conditionalFormatting>
  <conditionalFormatting sqref="Q4:Q25">
    <cfRule type="duplicateValues" dxfId="84" priority="6"/>
  </conditionalFormatting>
  <conditionalFormatting sqref="R4:R25">
    <cfRule type="cellIs" dxfId="83" priority="3" operator="between">
      <formula>1</formula>
      <formula>5</formula>
    </cfRule>
  </conditionalFormatting>
  <conditionalFormatting sqref="V4:V25">
    <cfRule type="duplicateValues" dxfId="82" priority="5"/>
  </conditionalFormatting>
  <conditionalFormatting sqref="W4:W25">
    <cfRule type="cellIs" dxfId="81" priority="2" operator="between">
      <formula>1</formula>
      <formula>5</formula>
    </cfRule>
  </conditionalFormatting>
  <conditionalFormatting sqref="AA4:AA25">
    <cfRule type="duplicateValues" dxfId="80" priority="4"/>
  </conditionalFormatting>
  <conditionalFormatting sqref="AB4:AB25">
    <cfRule type="cellIs" dxfId="79" priority="1" operator="between">
      <formula>1</formula>
      <formula>5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92" orientation="landscape" r:id="rId1"/>
  <headerFooter>
    <oddHeader>&amp;C&amp;"-,Vet en cursief"&amp;14Uitslag toestelkampioenschappen 2022-2023&amp;R&amp;"-,Vet en cursief"&amp;14 10 en 11 juni 2023</oddHeader>
    <oddFooter>&amp;R&amp;"-,Vet en cursief"&amp;14&amp;A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304BE-46E6-4E03-91F9-FFC7BB068522}">
  <sheetPr>
    <pageSetUpPr fitToPage="1"/>
  </sheetPr>
  <dimension ref="A1:AD94"/>
  <sheetViews>
    <sheetView topLeftCell="A2" zoomScaleNormal="100" workbookViewId="0">
      <selection activeCell="C12" sqref="C12"/>
    </sheetView>
  </sheetViews>
  <sheetFormatPr defaultRowHeight="14.5" x14ac:dyDescent="0.35"/>
  <cols>
    <col min="1" max="1" width="9.1796875" style="8" bestFit="1" customWidth="1"/>
    <col min="2" max="2" width="9.453125" style="8" hidden="1" customWidth="1"/>
    <col min="3" max="3" width="24.26953125" bestFit="1" customWidth="1"/>
    <col min="4" max="4" width="13.7265625" hidden="1" customWidth="1"/>
    <col min="5" max="5" width="11.81640625" bestFit="1" customWidth="1"/>
    <col min="6" max="6" width="7.1796875" style="11" hidden="1" customWidth="1"/>
    <col min="7" max="7" width="6.54296875" style="6" hidden="1" customWidth="1"/>
    <col min="8" max="11" width="4.81640625" style="40" customWidth="1"/>
    <col min="12" max="12" width="6.81640625" style="11" customWidth="1"/>
    <col min="13" max="13" width="6.54296875" style="18" customWidth="1"/>
    <col min="14" max="16" width="4.81640625" style="40" customWidth="1"/>
    <col min="17" max="17" width="7" style="11" bestFit="1" customWidth="1"/>
    <col min="18" max="18" width="6.54296875" style="18" customWidth="1"/>
    <col min="19" max="21" width="4.81640625" style="40" customWidth="1"/>
    <col min="22" max="22" width="6.81640625" style="11" bestFit="1" customWidth="1"/>
    <col min="23" max="23" width="6.54296875" style="18" customWidth="1"/>
    <col min="24" max="25" width="4.81640625" style="40" customWidth="1"/>
    <col min="26" max="26" width="4.81640625" style="49" customWidth="1"/>
    <col min="27" max="27" width="6.81640625" style="11" bestFit="1" customWidth="1"/>
    <col min="28" max="28" width="6.54296875" style="18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30" hidden="1" x14ac:dyDescent="0.35">
      <c r="F1" s="18">
        <v>7</v>
      </c>
      <c r="G1" s="20">
        <v>8</v>
      </c>
      <c r="H1" s="35">
        <v>9</v>
      </c>
      <c r="I1" s="36">
        <v>10</v>
      </c>
      <c r="J1" s="35">
        <v>11</v>
      </c>
      <c r="K1" s="36">
        <v>12</v>
      </c>
      <c r="L1" s="18">
        <v>13</v>
      </c>
      <c r="M1" s="20">
        <v>14</v>
      </c>
      <c r="N1" s="35">
        <v>15</v>
      </c>
      <c r="O1" s="36">
        <v>16</v>
      </c>
      <c r="P1" s="35">
        <v>17</v>
      </c>
      <c r="Q1" s="20">
        <v>18</v>
      </c>
      <c r="R1" s="18">
        <v>19</v>
      </c>
      <c r="S1" s="36">
        <v>20</v>
      </c>
      <c r="T1" s="35">
        <v>21</v>
      </c>
      <c r="U1" s="36">
        <v>22</v>
      </c>
      <c r="V1" s="18">
        <v>23</v>
      </c>
      <c r="W1" s="20">
        <v>24</v>
      </c>
      <c r="X1" s="35">
        <v>25</v>
      </c>
      <c r="Y1" s="36">
        <v>26</v>
      </c>
      <c r="Z1" s="46">
        <v>27</v>
      </c>
      <c r="AA1" s="20">
        <v>28</v>
      </c>
    </row>
    <row r="2" spans="1:30" ht="23.5" x14ac:dyDescent="0.55000000000000004">
      <c r="A2" s="8" t="s">
        <v>26</v>
      </c>
      <c r="C2" s="67" t="s">
        <v>28</v>
      </c>
      <c r="D2" s="4"/>
      <c r="F2" s="5"/>
      <c r="H2" s="50" t="s">
        <v>3</v>
      </c>
      <c r="I2" s="51"/>
      <c r="J2" s="51"/>
      <c r="K2" s="51"/>
      <c r="L2" s="51"/>
      <c r="M2" s="51"/>
      <c r="N2" s="50" t="s">
        <v>4</v>
      </c>
      <c r="O2" s="51"/>
      <c r="P2" s="51"/>
      <c r="Q2" s="51"/>
      <c r="R2" s="51"/>
      <c r="S2" s="50" t="s">
        <v>5</v>
      </c>
      <c r="T2" s="51"/>
      <c r="U2" s="51"/>
      <c r="V2" s="51"/>
      <c r="W2" s="51"/>
      <c r="X2" s="52" t="s">
        <v>6</v>
      </c>
      <c r="Y2" s="51"/>
      <c r="Z2" s="51"/>
      <c r="AA2" s="51"/>
      <c r="AB2" s="51"/>
    </row>
    <row r="3" spans="1:30" ht="29" x14ac:dyDescent="0.35">
      <c r="A3" s="43" t="s">
        <v>7</v>
      </c>
      <c r="B3" s="8" t="s">
        <v>0</v>
      </c>
      <c r="C3" t="s">
        <v>1</v>
      </c>
      <c r="D3" s="8" t="s">
        <v>8</v>
      </c>
      <c r="E3" t="s">
        <v>2</v>
      </c>
      <c r="F3" s="23" t="s">
        <v>9</v>
      </c>
      <c r="G3" s="29" t="s">
        <v>10</v>
      </c>
      <c r="H3" s="37" t="s">
        <v>11</v>
      </c>
      <c r="I3" s="37" t="s">
        <v>12</v>
      </c>
      <c r="J3" s="45" t="s">
        <v>13</v>
      </c>
      <c r="K3" s="37" t="s">
        <v>14</v>
      </c>
      <c r="L3" s="10" t="s">
        <v>9</v>
      </c>
      <c r="M3" s="1" t="s">
        <v>10</v>
      </c>
      <c r="N3" s="37" t="s">
        <v>11</v>
      </c>
      <c r="O3" s="37" t="s">
        <v>12</v>
      </c>
      <c r="P3" s="45" t="s">
        <v>13</v>
      </c>
      <c r="Q3" s="10" t="s">
        <v>9</v>
      </c>
      <c r="R3" s="1" t="s">
        <v>10</v>
      </c>
      <c r="S3" s="37" t="s">
        <v>11</v>
      </c>
      <c r="T3" s="37" t="s">
        <v>12</v>
      </c>
      <c r="U3" s="45" t="s">
        <v>13</v>
      </c>
      <c r="V3" s="10" t="s">
        <v>9</v>
      </c>
      <c r="W3" s="1" t="s">
        <v>10</v>
      </c>
      <c r="X3" s="37" t="s">
        <v>11</v>
      </c>
      <c r="Y3" s="37" t="s">
        <v>12</v>
      </c>
      <c r="Z3" s="45" t="s">
        <v>13</v>
      </c>
      <c r="AA3" s="10" t="s">
        <v>9</v>
      </c>
      <c r="AB3" s="2" t="s">
        <v>10</v>
      </c>
      <c r="AD3" s="11"/>
    </row>
    <row r="4" spans="1:30" x14ac:dyDescent="0.35">
      <c r="A4" s="8">
        <v>262</v>
      </c>
      <c r="B4" s="8" t="e">
        <v>#N/A</v>
      </c>
      <c r="C4" t="s">
        <v>92</v>
      </c>
      <c r="D4" t="s">
        <v>93</v>
      </c>
      <c r="E4" t="s">
        <v>66</v>
      </c>
      <c r="F4" s="25">
        <v>51.5</v>
      </c>
      <c r="G4" s="26">
        <v>3</v>
      </c>
      <c r="H4" s="38">
        <v>4.25</v>
      </c>
      <c r="I4" s="38">
        <v>9.1999999999999993</v>
      </c>
      <c r="J4" s="38">
        <v>0</v>
      </c>
      <c r="K4" s="38">
        <v>0.5</v>
      </c>
      <c r="L4" s="12">
        <v>13.95</v>
      </c>
      <c r="M4" s="42">
        <v>2</v>
      </c>
      <c r="N4" s="38">
        <v>5.2</v>
      </c>
      <c r="O4" s="38">
        <v>8.75</v>
      </c>
      <c r="P4" s="38">
        <v>0</v>
      </c>
      <c r="Q4" s="12">
        <v>13.95</v>
      </c>
      <c r="R4" s="42">
        <v>2</v>
      </c>
      <c r="S4" s="38">
        <v>4.8</v>
      </c>
      <c r="T4" s="38">
        <v>6.35</v>
      </c>
      <c r="U4" s="38">
        <v>0</v>
      </c>
      <c r="V4" s="12">
        <v>11.15</v>
      </c>
      <c r="W4" s="42">
        <v>3</v>
      </c>
      <c r="X4" s="38">
        <v>5.3</v>
      </c>
      <c r="Y4" s="38">
        <v>7.15</v>
      </c>
      <c r="Z4" s="47">
        <v>0</v>
      </c>
      <c r="AA4" s="12">
        <v>12.45</v>
      </c>
      <c r="AB4" s="42">
        <v>4</v>
      </c>
    </row>
    <row r="5" spans="1:30" x14ac:dyDescent="0.35">
      <c r="A5" s="8">
        <v>263</v>
      </c>
      <c r="B5" s="8" t="e">
        <v>#N/A</v>
      </c>
      <c r="C5" t="s">
        <v>94</v>
      </c>
      <c r="D5" t="s">
        <v>93</v>
      </c>
      <c r="E5" t="s">
        <v>66</v>
      </c>
      <c r="F5" s="25">
        <v>46.95</v>
      </c>
      <c r="G5" s="26">
        <v>6</v>
      </c>
      <c r="H5" s="38">
        <v>4.25</v>
      </c>
      <c r="I5" s="38">
        <v>8.6000000000000014</v>
      </c>
      <c r="J5" s="38">
        <v>0</v>
      </c>
      <c r="K5" s="38">
        <v>0.5</v>
      </c>
      <c r="L5" s="12">
        <v>13.35</v>
      </c>
      <c r="M5" s="42">
        <v>6</v>
      </c>
      <c r="N5" s="38">
        <v>3.6</v>
      </c>
      <c r="O5" s="38">
        <v>8.5</v>
      </c>
      <c r="P5" s="38">
        <v>0</v>
      </c>
      <c r="Q5" s="12">
        <v>12.1</v>
      </c>
      <c r="R5" s="42">
        <v>6</v>
      </c>
      <c r="S5" s="38">
        <v>4.7</v>
      </c>
      <c r="T5" s="38">
        <v>5.45</v>
      </c>
      <c r="U5" s="38">
        <v>0</v>
      </c>
      <c r="V5" s="12">
        <v>10.15</v>
      </c>
      <c r="W5" s="42">
        <v>6</v>
      </c>
      <c r="X5" s="38">
        <v>5</v>
      </c>
      <c r="Y5" s="38">
        <v>6.35</v>
      </c>
      <c r="Z5" s="47">
        <v>0</v>
      </c>
      <c r="AA5" s="12">
        <v>11.35</v>
      </c>
      <c r="AB5" s="42">
        <v>6</v>
      </c>
    </row>
    <row r="6" spans="1:30" x14ac:dyDescent="0.35">
      <c r="A6" s="8">
        <v>264</v>
      </c>
      <c r="B6" s="8" t="e">
        <v>#N/A</v>
      </c>
      <c r="C6" t="s">
        <v>95</v>
      </c>
      <c r="D6" t="s">
        <v>96</v>
      </c>
      <c r="E6" t="s">
        <v>66</v>
      </c>
      <c r="F6" s="25">
        <v>53.125</v>
      </c>
      <c r="G6" s="26">
        <v>1</v>
      </c>
      <c r="H6" s="38">
        <v>4.25</v>
      </c>
      <c r="I6" s="38">
        <v>9.0250000000000004</v>
      </c>
      <c r="J6" s="38">
        <v>0</v>
      </c>
      <c r="K6" s="38">
        <v>0.5</v>
      </c>
      <c r="L6" s="12">
        <v>13.775</v>
      </c>
      <c r="M6" s="42">
        <v>3</v>
      </c>
      <c r="N6" s="38">
        <v>5.4</v>
      </c>
      <c r="O6" s="38">
        <v>8.9499999999999993</v>
      </c>
      <c r="P6" s="38">
        <v>0</v>
      </c>
      <c r="Q6" s="12">
        <v>14.35</v>
      </c>
      <c r="R6" s="42">
        <v>1</v>
      </c>
      <c r="S6" s="38">
        <v>5.5</v>
      </c>
      <c r="T6" s="38">
        <v>6.1</v>
      </c>
      <c r="U6" s="38">
        <v>0</v>
      </c>
      <c r="V6" s="12">
        <v>11.6</v>
      </c>
      <c r="W6" s="42">
        <v>2</v>
      </c>
      <c r="X6" s="38">
        <v>5.6</v>
      </c>
      <c r="Y6" s="38">
        <v>7.8</v>
      </c>
      <c r="Z6" s="47">
        <v>0</v>
      </c>
      <c r="AA6" s="12">
        <v>13.4</v>
      </c>
      <c r="AB6" s="42">
        <v>1</v>
      </c>
    </row>
    <row r="7" spans="1:30" x14ac:dyDescent="0.35">
      <c r="A7" s="8">
        <v>265</v>
      </c>
      <c r="B7" s="8" t="e">
        <v>#N/A</v>
      </c>
      <c r="C7" t="s">
        <v>97</v>
      </c>
      <c r="D7" t="s">
        <v>96</v>
      </c>
      <c r="E7" t="s">
        <v>66</v>
      </c>
      <c r="F7" s="25">
        <v>48.774999999999999</v>
      </c>
      <c r="G7" s="26">
        <v>5</v>
      </c>
      <c r="H7" s="38">
        <v>4.25</v>
      </c>
      <c r="I7" s="38">
        <v>8.8249999999999993</v>
      </c>
      <c r="J7" s="38">
        <v>0</v>
      </c>
      <c r="K7" s="38">
        <v>0.5</v>
      </c>
      <c r="L7" s="12">
        <v>13.574999999999999</v>
      </c>
      <c r="M7" s="42">
        <v>4</v>
      </c>
      <c r="N7" s="38">
        <v>4.9000000000000004</v>
      </c>
      <c r="O7" s="38">
        <v>7.8</v>
      </c>
      <c r="P7" s="38">
        <v>0</v>
      </c>
      <c r="Q7" s="12">
        <v>12.7</v>
      </c>
      <c r="R7" s="42">
        <v>5</v>
      </c>
      <c r="S7" s="38">
        <v>5</v>
      </c>
      <c r="T7" s="38">
        <v>5.8</v>
      </c>
      <c r="U7" s="38">
        <v>0.1</v>
      </c>
      <c r="V7" s="12">
        <v>10.7</v>
      </c>
      <c r="W7" s="42">
        <v>4</v>
      </c>
      <c r="X7" s="38">
        <v>4.7</v>
      </c>
      <c r="Y7" s="38">
        <v>7.1</v>
      </c>
      <c r="Z7" s="47">
        <v>0</v>
      </c>
      <c r="AA7" s="12">
        <v>11.8</v>
      </c>
      <c r="AB7" s="42">
        <v>5</v>
      </c>
    </row>
    <row r="8" spans="1:30" x14ac:dyDescent="0.35">
      <c r="A8" s="8">
        <v>266</v>
      </c>
      <c r="B8" s="8" t="e">
        <v>#N/A</v>
      </c>
      <c r="C8" t="s">
        <v>98</v>
      </c>
      <c r="D8" t="s">
        <v>99</v>
      </c>
      <c r="E8" t="s">
        <v>66</v>
      </c>
      <c r="F8" s="25">
        <v>0</v>
      </c>
      <c r="G8" s="26">
        <v>99</v>
      </c>
      <c r="H8" s="38">
        <v>0</v>
      </c>
      <c r="I8" s="38">
        <v>0</v>
      </c>
      <c r="J8" s="38">
        <v>0</v>
      </c>
      <c r="K8" s="38">
        <v>0</v>
      </c>
      <c r="L8" s="12">
        <v>0</v>
      </c>
      <c r="M8" s="42">
        <v>7</v>
      </c>
      <c r="N8" s="38">
        <v>0</v>
      </c>
      <c r="O8" s="38">
        <v>0</v>
      </c>
      <c r="P8" s="38">
        <v>0</v>
      </c>
      <c r="Q8" s="12">
        <v>0</v>
      </c>
      <c r="R8" s="42">
        <v>7</v>
      </c>
      <c r="S8" s="38">
        <v>0</v>
      </c>
      <c r="T8" s="38">
        <v>0</v>
      </c>
      <c r="U8" s="38">
        <v>0</v>
      </c>
      <c r="V8" s="12">
        <v>0</v>
      </c>
      <c r="W8" s="42">
        <v>7</v>
      </c>
      <c r="X8" s="38">
        <v>0</v>
      </c>
      <c r="Y8" s="38">
        <v>0</v>
      </c>
      <c r="Z8" s="47">
        <v>0</v>
      </c>
      <c r="AA8" s="12">
        <v>0</v>
      </c>
      <c r="AB8" s="42">
        <v>7</v>
      </c>
    </row>
    <row r="9" spans="1:30" x14ac:dyDescent="0.35">
      <c r="A9" s="8">
        <v>270</v>
      </c>
      <c r="B9" s="8" t="e">
        <v>#N/A</v>
      </c>
      <c r="C9" t="s">
        <v>100</v>
      </c>
      <c r="D9" t="s">
        <v>99</v>
      </c>
      <c r="E9" t="s">
        <v>42</v>
      </c>
      <c r="F9" s="25">
        <v>52.424999999999997</v>
      </c>
      <c r="G9" s="26">
        <v>2</v>
      </c>
      <c r="H9" s="38">
        <v>4.5</v>
      </c>
      <c r="I9" s="38">
        <v>8.4750000000000014</v>
      </c>
      <c r="J9" s="38">
        <v>0</v>
      </c>
      <c r="K9" s="38">
        <v>0.5</v>
      </c>
      <c r="L9" s="12">
        <v>13.475</v>
      </c>
      <c r="M9" s="42">
        <v>5</v>
      </c>
      <c r="N9" s="38">
        <v>6</v>
      </c>
      <c r="O9" s="38">
        <v>7.3</v>
      </c>
      <c r="P9" s="38">
        <v>0</v>
      </c>
      <c r="Q9" s="12">
        <v>13.3</v>
      </c>
      <c r="R9" s="42">
        <v>4</v>
      </c>
      <c r="S9" s="38">
        <v>5.9</v>
      </c>
      <c r="T9" s="38">
        <v>7.15</v>
      </c>
      <c r="U9" s="38">
        <v>0</v>
      </c>
      <c r="V9" s="12">
        <v>13.05</v>
      </c>
      <c r="W9" s="42">
        <v>1</v>
      </c>
      <c r="X9" s="38">
        <v>5.3</v>
      </c>
      <c r="Y9" s="38">
        <v>7.3</v>
      </c>
      <c r="Z9" s="47">
        <v>0</v>
      </c>
      <c r="AA9" s="12">
        <v>12.6</v>
      </c>
      <c r="AB9" s="42">
        <v>3</v>
      </c>
    </row>
    <row r="10" spans="1:30" x14ac:dyDescent="0.35">
      <c r="A10" s="8">
        <v>271</v>
      </c>
      <c r="B10" s="8" t="e">
        <v>#N/A</v>
      </c>
      <c r="C10" t="s">
        <v>101</v>
      </c>
      <c r="D10" t="s">
        <v>99</v>
      </c>
      <c r="E10" t="s">
        <v>42</v>
      </c>
      <c r="F10" s="25">
        <v>51.325000000000003</v>
      </c>
      <c r="G10" s="26">
        <v>4</v>
      </c>
      <c r="H10" s="38">
        <v>4.75</v>
      </c>
      <c r="I10" s="38">
        <v>8.7249999999999996</v>
      </c>
      <c r="J10" s="38">
        <v>0</v>
      </c>
      <c r="K10" s="38">
        <v>0.5</v>
      </c>
      <c r="L10" s="12">
        <v>13.975</v>
      </c>
      <c r="M10" s="42">
        <v>1</v>
      </c>
      <c r="N10" s="38">
        <v>6.1</v>
      </c>
      <c r="O10" s="38">
        <v>7.8</v>
      </c>
      <c r="P10" s="38">
        <v>0</v>
      </c>
      <c r="Q10" s="12">
        <v>13.9</v>
      </c>
      <c r="R10" s="42">
        <v>3</v>
      </c>
      <c r="S10" s="38">
        <v>4.5</v>
      </c>
      <c r="T10" s="38">
        <v>5.7</v>
      </c>
      <c r="U10" s="38">
        <v>0</v>
      </c>
      <c r="V10" s="12">
        <v>10.199999999999999</v>
      </c>
      <c r="W10" s="42">
        <v>5</v>
      </c>
      <c r="X10" s="38">
        <v>5.5</v>
      </c>
      <c r="Y10" s="38">
        <v>7.75</v>
      </c>
      <c r="Z10" s="47">
        <v>0</v>
      </c>
      <c r="AA10" s="12">
        <v>13.25</v>
      </c>
      <c r="AB10" s="42">
        <v>2</v>
      </c>
    </row>
    <row r="11" spans="1:30" x14ac:dyDescent="0.35">
      <c r="F11" s="5"/>
      <c r="G11" s="28"/>
      <c r="H11" s="38"/>
      <c r="I11" s="38"/>
      <c r="J11" s="38"/>
      <c r="K11" s="38"/>
      <c r="L11" s="12"/>
      <c r="M11" s="21"/>
      <c r="N11" s="38"/>
      <c r="O11" s="38"/>
      <c r="P11" s="38"/>
      <c r="Q11" s="12"/>
      <c r="R11" s="21"/>
      <c r="S11" s="38"/>
      <c r="T11" s="38"/>
      <c r="U11" s="38"/>
      <c r="V11" s="12"/>
      <c r="W11" s="21"/>
      <c r="X11" s="38"/>
      <c r="Y11" s="38"/>
      <c r="Z11" s="47"/>
      <c r="AA11" s="12"/>
      <c r="AB11"/>
    </row>
    <row r="12" spans="1:30" ht="23.5" x14ac:dyDescent="0.55000000000000004">
      <c r="A12" s="8" t="s">
        <v>26</v>
      </c>
      <c r="C12" s="67" t="s">
        <v>29</v>
      </c>
      <c r="D12" s="4"/>
      <c r="F12" s="5"/>
      <c r="H12" s="50" t="s">
        <v>3</v>
      </c>
      <c r="I12" s="51"/>
      <c r="J12" s="51"/>
      <c r="K12" s="51"/>
      <c r="L12" s="51"/>
      <c r="M12" s="51"/>
      <c r="N12" s="50" t="s">
        <v>4</v>
      </c>
      <c r="O12" s="51"/>
      <c r="P12" s="51"/>
      <c r="Q12" s="51"/>
      <c r="R12" s="51"/>
      <c r="S12" s="50" t="s">
        <v>5</v>
      </c>
      <c r="T12" s="51"/>
      <c r="U12" s="51"/>
      <c r="V12" s="51"/>
      <c r="W12" s="51"/>
      <c r="X12" s="52" t="s">
        <v>6</v>
      </c>
      <c r="Y12" s="51"/>
      <c r="Z12" s="51"/>
      <c r="AA12" s="51"/>
      <c r="AB12" s="51"/>
    </row>
    <row r="13" spans="1:30" ht="29" x14ac:dyDescent="0.35">
      <c r="A13" s="43" t="s">
        <v>7</v>
      </c>
      <c r="B13" s="8" t="s">
        <v>0</v>
      </c>
      <c r="C13" t="s">
        <v>1</v>
      </c>
      <c r="D13" s="8" t="s">
        <v>8</v>
      </c>
      <c r="E13" t="s">
        <v>2</v>
      </c>
      <c r="F13" s="23" t="s">
        <v>9</v>
      </c>
      <c r="G13" s="29" t="s">
        <v>10</v>
      </c>
      <c r="H13" s="37" t="s">
        <v>11</v>
      </c>
      <c r="I13" s="37" t="s">
        <v>12</v>
      </c>
      <c r="J13" s="45" t="s">
        <v>13</v>
      </c>
      <c r="K13" s="37" t="s">
        <v>14</v>
      </c>
      <c r="L13" s="10" t="s">
        <v>9</v>
      </c>
      <c r="M13" s="1" t="s">
        <v>10</v>
      </c>
      <c r="N13" s="37" t="s">
        <v>11</v>
      </c>
      <c r="O13" s="37" t="s">
        <v>12</v>
      </c>
      <c r="P13" s="45" t="s">
        <v>13</v>
      </c>
      <c r="Q13" s="10" t="s">
        <v>9</v>
      </c>
      <c r="R13" s="1" t="s">
        <v>10</v>
      </c>
      <c r="S13" s="37" t="s">
        <v>11</v>
      </c>
      <c r="T13" s="37" t="s">
        <v>12</v>
      </c>
      <c r="U13" s="45" t="s">
        <v>13</v>
      </c>
      <c r="V13" s="10" t="s">
        <v>9</v>
      </c>
      <c r="W13" s="1" t="s">
        <v>10</v>
      </c>
      <c r="X13" s="37" t="s">
        <v>11</v>
      </c>
      <c r="Y13" s="37" t="s">
        <v>12</v>
      </c>
      <c r="Z13" s="45" t="s">
        <v>13</v>
      </c>
      <c r="AA13" s="10" t="s">
        <v>9</v>
      </c>
      <c r="AB13" s="2" t="s">
        <v>10</v>
      </c>
    </row>
    <row r="14" spans="1:30" x14ac:dyDescent="0.35">
      <c r="A14" s="8">
        <v>251</v>
      </c>
      <c r="B14" s="8" t="e">
        <v>#N/A</v>
      </c>
      <c r="C14" t="s">
        <v>102</v>
      </c>
      <c r="D14" t="s">
        <v>103</v>
      </c>
      <c r="E14" t="s">
        <v>42</v>
      </c>
      <c r="F14" s="25">
        <v>49.875</v>
      </c>
      <c r="G14" s="26">
        <v>4</v>
      </c>
      <c r="H14" s="38">
        <v>4.25</v>
      </c>
      <c r="I14" s="38">
        <v>8.5749999999999993</v>
      </c>
      <c r="J14" s="38">
        <v>0</v>
      </c>
      <c r="K14" s="38">
        <v>0.5</v>
      </c>
      <c r="L14" s="12">
        <v>13.324999999999999</v>
      </c>
      <c r="M14" s="21">
        <v>7</v>
      </c>
      <c r="N14" s="38">
        <v>4</v>
      </c>
      <c r="O14" s="38">
        <v>8.3000000000000007</v>
      </c>
      <c r="P14" s="38">
        <v>0</v>
      </c>
      <c r="Q14" s="12">
        <v>12.3</v>
      </c>
      <c r="R14" s="21">
        <v>3</v>
      </c>
      <c r="S14" s="38">
        <v>4.7</v>
      </c>
      <c r="T14" s="38">
        <v>6.4</v>
      </c>
      <c r="U14" s="38">
        <v>0</v>
      </c>
      <c r="V14" s="12">
        <v>11.1</v>
      </c>
      <c r="W14" s="21">
        <v>6</v>
      </c>
      <c r="X14" s="38">
        <v>5.0999999999999996</v>
      </c>
      <c r="Y14" s="38">
        <v>8.0500000000000007</v>
      </c>
      <c r="Z14" s="47">
        <v>0</v>
      </c>
      <c r="AA14" s="12">
        <v>13.15</v>
      </c>
      <c r="AB14" s="21">
        <v>1</v>
      </c>
    </row>
    <row r="15" spans="1:30" x14ac:dyDescent="0.35">
      <c r="A15" s="8">
        <v>252</v>
      </c>
      <c r="B15" s="8" t="e">
        <v>#N/A</v>
      </c>
      <c r="C15" t="s">
        <v>104</v>
      </c>
      <c r="D15" t="s">
        <v>103</v>
      </c>
      <c r="E15" t="s">
        <v>42</v>
      </c>
      <c r="F15" s="25">
        <v>49.95</v>
      </c>
      <c r="G15" s="26">
        <v>2</v>
      </c>
      <c r="H15" s="38">
        <v>4.25</v>
      </c>
      <c r="I15" s="38">
        <v>8.15</v>
      </c>
      <c r="J15" s="38">
        <v>0</v>
      </c>
      <c r="K15" s="38">
        <v>0.5</v>
      </c>
      <c r="L15" s="12">
        <v>12.9</v>
      </c>
      <c r="M15" s="21">
        <v>11</v>
      </c>
      <c r="N15" s="38">
        <v>4.2</v>
      </c>
      <c r="O15" s="38">
        <v>8.8000000000000007</v>
      </c>
      <c r="P15" s="38">
        <v>0</v>
      </c>
      <c r="Q15" s="12">
        <v>13</v>
      </c>
      <c r="R15" s="21">
        <v>1</v>
      </c>
      <c r="S15" s="38">
        <v>4.7</v>
      </c>
      <c r="T15" s="38">
        <v>7.55</v>
      </c>
      <c r="U15" s="38">
        <v>0</v>
      </c>
      <c r="V15" s="12">
        <v>12.25</v>
      </c>
      <c r="W15" s="21">
        <v>2</v>
      </c>
      <c r="X15" s="38">
        <v>4.5</v>
      </c>
      <c r="Y15" s="38">
        <v>7.3</v>
      </c>
      <c r="Z15" s="47">
        <v>0</v>
      </c>
      <c r="AA15" s="12">
        <v>11.8</v>
      </c>
      <c r="AB15" s="21">
        <v>6</v>
      </c>
    </row>
    <row r="16" spans="1:30" x14ac:dyDescent="0.35">
      <c r="A16" s="8">
        <v>253</v>
      </c>
      <c r="B16" s="8" t="e">
        <v>#N/A</v>
      </c>
      <c r="C16" t="s">
        <v>105</v>
      </c>
      <c r="D16" t="s">
        <v>103</v>
      </c>
      <c r="E16" t="s">
        <v>42</v>
      </c>
      <c r="F16" s="25">
        <v>48.7</v>
      </c>
      <c r="G16" s="26">
        <v>6</v>
      </c>
      <c r="H16" s="38">
        <v>4.25</v>
      </c>
      <c r="I16" s="38">
        <v>8.8999999999999986</v>
      </c>
      <c r="J16" s="38">
        <v>0</v>
      </c>
      <c r="K16" s="38">
        <v>0.5</v>
      </c>
      <c r="L16" s="12">
        <v>13.65</v>
      </c>
      <c r="M16" s="21">
        <v>2</v>
      </c>
      <c r="N16" s="38">
        <v>4.2</v>
      </c>
      <c r="O16" s="38">
        <v>7.35</v>
      </c>
      <c r="P16" s="38">
        <v>0</v>
      </c>
      <c r="Q16" s="12">
        <v>11.55</v>
      </c>
      <c r="R16" s="21">
        <v>9</v>
      </c>
      <c r="S16" s="38">
        <v>4.7</v>
      </c>
      <c r="T16" s="38">
        <v>7.15</v>
      </c>
      <c r="U16" s="38">
        <v>0</v>
      </c>
      <c r="V16" s="12">
        <v>11.85</v>
      </c>
      <c r="W16" s="21">
        <v>4</v>
      </c>
      <c r="X16" s="38">
        <v>4.8</v>
      </c>
      <c r="Y16" s="38">
        <v>6.85</v>
      </c>
      <c r="Z16" s="47">
        <v>0</v>
      </c>
      <c r="AA16" s="12">
        <v>11.65</v>
      </c>
      <c r="AB16" s="21">
        <v>7</v>
      </c>
    </row>
    <row r="17" spans="1:28" x14ac:dyDescent="0.35">
      <c r="A17" s="8">
        <v>254</v>
      </c>
      <c r="B17" s="8" t="e">
        <v>#N/A</v>
      </c>
      <c r="C17" t="s">
        <v>106</v>
      </c>
      <c r="D17" t="s">
        <v>103</v>
      </c>
      <c r="E17" t="s">
        <v>42</v>
      </c>
      <c r="F17" s="25">
        <v>45.575000000000003</v>
      </c>
      <c r="G17" s="26">
        <v>9</v>
      </c>
      <c r="H17" s="38">
        <v>4</v>
      </c>
      <c r="I17" s="38">
        <v>8.875</v>
      </c>
      <c r="J17" s="38">
        <v>0</v>
      </c>
      <c r="K17" s="38">
        <v>0.5</v>
      </c>
      <c r="L17" s="12">
        <v>13.375</v>
      </c>
      <c r="M17" s="21">
        <v>6</v>
      </c>
      <c r="N17" s="38">
        <v>3.4</v>
      </c>
      <c r="O17" s="38">
        <v>8.4499999999999993</v>
      </c>
      <c r="P17" s="38">
        <v>0</v>
      </c>
      <c r="Q17" s="12">
        <v>11.85</v>
      </c>
      <c r="R17" s="21">
        <v>7</v>
      </c>
      <c r="S17" s="38">
        <v>4.5</v>
      </c>
      <c r="T17" s="38">
        <v>4.55</v>
      </c>
      <c r="U17" s="38">
        <v>0</v>
      </c>
      <c r="V17" s="12">
        <v>9.0500000000000007</v>
      </c>
      <c r="W17" s="21">
        <v>12</v>
      </c>
      <c r="X17" s="38">
        <v>3.7</v>
      </c>
      <c r="Y17" s="38">
        <v>7.6</v>
      </c>
      <c r="Z17" s="47">
        <v>0</v>
      </c>
      <c r="AA17" s="12">
        <v>11.3</v>
      </c>
      <c r="AB17" s="21">
        <v>11</v>
      </c>
    </row>
    <row r="18" spans="1:28" x14ac:dyDescent="0.35">
      <c r="A18" s="8">
        <v>255</v>
      </c>
      <c r="B18" s="8" t="e">
        <v>#N/A</v>
      </c>
      <c r="C18" t="s">
        <v>107</v>
      </c>
      <c r="D18" t="s">
        <v>108</v>
      </c>
      <c r="E18" t="s">
        <v>66</v>
      </c>
      <c r="F18" s="25">
        <v>48.774999999999999</v>
      </c>
      <c r="G18" s="26">
        <v>5</v>
      </c>
      <c r="H18" s="38">
        <v>4</v>
      </c>
      <c r="I18" s="38">
        <v>8.6750000000000007</v>
      </c>
      <c r="J18" s="38">
        <v>0</v>
      </c>
      <c r="K18" s="38">
        <v>0.5</v>
      </c>
      <c r="L18" s="12">
        <v>13.175000000000001</v>
      </c>
      <c r="M18" s="21">
        <v>9</v>
      </c>
      <c r="N18" s="38">
        <v>4</v>
      </c>
      <c r="O18" s="38">
        <v>7.95</v>
      </c>
      <c r="P18" s="38">
        <v>0</v>
      </c>
      <c r="Q18" s="12">
        <v>11.95</v>
      </c>
      <c r="R18" s="21">
        <v>5</v>
      </c>
      <c r="S18" s="38">
        <v>4.7</v>
      </c>
      <c r="T18" s="38">
        <v>6.75</v>
      </c>
      <c r="U18" s="38">
        <v>0</v>
      </c>
      <c r="V18" s="12">
        <v>11.45</v>
      </c>
      <c r="W18" s="21">
        <v>5</v>
      </c>
      <c r="X18" s="38">
        <v>4.5</v>
      </c>
      <c r="Y18" s="38">
        <v>7.7</v>
      </c>
      <c r="Z18" s="47">
        <v>0</v>
      </c>
      <c r="AA18" s="12">
        <v>12.2</v>
      </c>
      <c r="AB18" s="21">
        <v>5</v>
      </c>
    </row>
    <row r="19" spans="1:28" x14ac:dyDescent="0.35">
      <c r="A19" s="8">
        <v>256</v>
      </c>
      <c r="B19" s="8" t="e">
        <v>#N/A</v>
      </c>
      <c r="C19" t="s">
        <v>109</v>
      </c>
      <c r="D19" t="s">
        <v>108</v>
      </c>
      <c r="E19" t="s">
        <v>66</v>
      </c>
      <c r="F19" s="25">
        <v>42.85</v>
      </c>
      <c r="G19" s="26">
        <v>13</v>
      </c>
      <c r="H19" s="38">
        <v>4.25</v>
      </c>
      <c r="I19" s="38">
        <v>8.3500000000000014</v>
      </c>
      <c r="J19" s="38">
        <v>0</v>
      </c>
      <c r="K19" s="38">
        <v>0.5</v>
      </c>
      <c r="L19" s="12">
        <v>13.1</v>
      </c>
      <c r="M19" s="21">
        <v>10</v>
      </c>
      <c r="N19" s="38">
        <v>2.4</v>
      </c>
      <c r="O19" s="38">
        <v>7.7</v>
      </c>
      <c r="P19" s="38">
        <v>0</v>
      </c>
      <c r="Q19" s="12">
        <v>10.1</v>
      </c>
      <c r="R19" s="21">
        <v>13</v>
      </c>
      <c r="S19" s="38">
        <v>2.6</v>
      </c>
      <c r="T19" s="38">
        <v>5.5</v>
      </c>
      <c r="U19" s="38">
        <v>0</v>
      </c>
      <c r="V19" s="12">
        <v>8.1</v>
      </c>
      <c r="W19" s="21">
        <v>14</v>
      </c>
      <c r="X19" s="38">
        <v>4.8</v>
      </c>
      <c r="Y19" s="38">
        <v>6.75</v>
      </c>
      <c r="Z19" s="47">
        <v>0</v>
      </c>
      <c r="AA19" s="12">
        <v>11.55</v>
      </c>
      <c r="AB19" s="21">
        <v>8</v>
      </c>
    </row>
    <row r="20" spans="1:28" x14ac:dyDescent="0.35">
      <c r="A20" s="8">
        <v>257</v>
      </c>
      <c r="B20" s="8" t="e">
        <v>#N/A</v>
      </c>
      <c r="C20" t="s">
        <v>110</v>
      </c>
      <c r="D20" t="s">
        <v>108</v>
      </c>
      <c r="E20" t="s">
        <v>66</v>
      </c>
      <c r="F20" s="25">
        <v>49.95</v>
      </c>
      <c r="G20" s="26">
        <v>2</v>
      </c>
      <c r="H20" s="38">
        <v>4.25</v>
      </c>
      <c r="I20" s="38">
        <v>8.8000000000000007</v>
      </c>
      <c r="J20" s="38">
        <v>0</v>
      </c>
      <c r="K20" s="38">
        <v>0.5</v>
      </c>
      <c r="L20" s="12">
        <v>13.55</v>
      </c>
      <c r="M20" s="21">
        <v>3</v>
      </c>
      <c r="N20" s="38">
        <v>3.5</v>
      </c>
      <c r="O20" s="38">
        <v>8.4</v>
      </c>
      <c r="P20" s="38">
        <v>0</v>
      </c>
      <c r="Q20" s="12">
        <v>11.9</v>
      </c>
      <c r="R20" s="21">
        <v>6</v>
      </c>
      <c r="S20" s="38">
        <v>4.4000000000000004</v>
      </c>
      <c r="T20" s="38">
        <v>7.7</v>
      </c>
      <c r="U20" s="38">
        <v>0</v>
      </c>
      <c r="V20" s="12">
        <v>12.1</v>
      </c>
      <c r="W20" s="21">
        <v>3</v>
      </c>
      <c r="X20" s="38">
        <v>4.8</v>
      </c>
      <c r="Y20" s="38">
        <v>7.6</v>
      </c>
      <c r="Z20" s="47">
        <v>0</v>
      </c>
      <c r="AA20" s="12">
        <v>12.4</v>
      </c>
      <c r="AB20" s="21">
        <v>4</v>
      </c>
    </row>
    <row r="21" spans="1:28" x14ac:dyDescent="0.35">
      <c r="A21" s="8">
        <v>258</v>
      </c>
      <c r="B21" s="8" t="e">
        <v>#N/A</v>
      </c>
      <c r="C21" t="s">
        <v>111</v>
      </c>
      <c r="D21" t="s">
        <v>108</v>
      </c>
      <c r="E21" t="s">
        <v>66</v>
      </c>
      <c r="F21" s="25">
        <v>44.5</v>
      </c>
      <c r="G21" s="26">
        <v>11</v>
      </c>
      <c r="H21" s="38">
        <v>4</v>
      </c>
      <c r="I21" s="38">
        <v>8.3000000000000007</v>
      </c>
      <c r="J21" s="38">
        <v>0</v>
      </c>
      <c r="K21" s="38">
        <v>0</v>
      </c>
      <c r="L21" s="12">
        <v>12.3</v>
      </c>
      <c r="M21" s="21">
        <v>14</v>
      </c>
      <c r="N21" s="38">
        <v>3.4</v>
      </c>
      <c r="O21" s="38">
        <v>7.85</v>
      </c>
      <c r="P21" s="38">
        <v>0</v>
      </c>
      <c r="Q21" s="12">
        <v>11.25</v>
      </c>
      <c r="R21" s="21">
        <v>11</v>
      </c>
      <c r="S21" s="38">
        <v>3.9</v>
      </c>
      <c r="T21" s="38">
        <v>5.85</v>
      </c>
      <c r="U21" s="38">
        <v>0</v>
      </c>
      <c r="V21" s="12">
        <v>9.75</v>
      </c>
      <c r="W21" s="21">
        <v>10</v>
      </c>
      <c r="X21" s="38">
        <v>4.2</v>
      </c>
      <c r="Y21" s="38">
        <v>7</v>
      </c>
      <c r="Z21" s="47">
        <v>0</v>
      </c>
      <c r="AA21" s="12">
        <v>11.2</v>
      </c>
      <c r="AB21" s="21">
        <v>12</v>
      </c>
    </row>
    <row r="22" spans="1:28" x14ac:dyDescent="0.35">
      <c r="A22" s="8">
        <v>259</v>
      </c>
      <c r="B22" s="8" t="e">
        <v>#N/A</v>
      </c>
      <c r="C22" t="s">
        <v>112</v>
      </c>
      <c r="D22" t="s">
        <v>108</v>
      </c>
      <c r="E22" t="s">
        <v>66</v>
      </c>
      <c r="F22" s="25">
        <v>53.2</v>
      </c>
      <c r="G22" s="26">
        <v>1</v>
      </c>
      <c r="H22" s="38">
        <v>4.25</v>
      </c>
      <c r="I22" s="38">
        <v>9</v>
      </c>
      <c r="J22" s="38">
        <v>0</v>
      </c>
      <c r="K22" s="38">
        <v>0.5</v>
      </c>
      <c r="L22" s="12">
        <v>13.75</v>
      </c>
      <c r="M22" s="21">
        <v>1</v>
      </c>
      <c r="N22" s="38">
        <v>4.5</v>
      </c>
      <c r="O22" s="38">
        <v>8.4499999999999993</v>
      </c>
      <c r="P22" s="38">
        <v>0</v>
      </c>
      <c r="Q22" s="12">
        <v>12.95</v>
      </c>
      <c r="R22" s="21">
        <v>2</v>
      </c>
      <c r="S22" s="38">
        <v>5.3</v>
      </c>
      <c r="T22" s="38">
        <v>8.6999999999999993</v>
      </c>
      <c r="U22" s="38">
        <v>0</v>
      </c>
      <c r="V22" s="12">
        <v>14</v>
      </c>
      <c r="W22" s="21">
        <v>1</v>
      </c>
      <c r="X22" s="38">
        <v>4.8</v>
      </c>
      <c r="Y22" s="38">
        <v>7.7</v>
      </c>
      <c r="Z22" s="47">
        <v>0</v>
      </c>
      <c r="AA22" s="12">
        <v>12.5</v>
      </c>
      <c r="AB22" s="21">
        <v>3</v>
      </c>
    </row>
    <row r="23" spans="1:28" x14ac:dyDescent="0.35">
      <c r="A23" s="8">
        <v>260</v>
      </c>
      <c r="B23" s="8" t="e">
        <v>#N/A</v>
      </c>
      <c r="C23" t="s">
        <v>113</v>
      </c>
      <c r="D23" t="s">
        <v>108</v>
      </c>
      <c r="E23" t="s">
        <v>66</v>
      </c>
      <c r="F23" s="25">
        <v>42.7</v>
      </c>
      <c r="G23" s="26">
        <v>14</v>
      </c>
      <c r="H23" s="38">
        <v>4</v>
      </c>
      <c r="I23" s="38">
        <v>8.6999999999999993</v>
      </c>
      <c r="J23" s="38">
        <v>0</v>
      </c>
      <c r="K23" s="38">
        <v>0.5</v>
      </c>
      <c r="L23" s="12">
        <v>13.2</v>
      </c>
      <c r="M23" s="21">
        <v>8</v>
      </c>
      <c r="N23" s="38">
        <v>2.1</v>
      </c>
      <c r="O23" s="38">
        <v>6.85</v>
      </c>
      <c r="P23" s="38">
        <v>0</v>
      </c>
      <c r="Q23" s="12">
        <v>8.9499999999999993</v>
      </c>
      <c r="R23" s="21">
        <v>14</v>
      </c>
      <c r="S23" s="38">
        <v>3.9</v>
      </c>
      <c r="T23" s="38">
        <v>5.7</v>
      </c>
      <c r="U23" s="38">
        <v>0</v>
      </c>
      <c r="V23" s="12">
        <v>9.6</v>
      </c>
      <c r="W23" s="21">
        <v>11</v>
      </c>
      <c r="X23" s="38">
        <v>4.2</v>
      </c>
      <c r="Y23" s="38">
        <v>6.75</v>
      </c>
      <c r="Z23" s="47">
        <v>0</v>
      </c>
      <c r="AA23" s="12">
        <v>10.95</v>
      </c>
      <c r="AB23" s="21">
        <v>13</v>
      </c>
    </row>
    <row r="24" spans="1:28" x14ac:dyDescent="0.35">
      <c r="A24" s="8">
        <v>261</v>
      </c>
      <c r="B24" s="8" t="e">
        <v>#N/A</v>
      </c>
      <c r="C24" t="s">
        <v>114</v>
      </c>
      <c r="D24" t="s">
        <v>108</v>
      </c>
      <c r="E24" t="s">
        <v>66</v>
      </c>
      <c r="F24" s="25">
        <v>45.1</v>
      </c>
      <c r="G24" s="26">
        <v>10</v>
      </c>
      <c r="H24" s="38">
        <v>4</v>
      </c>
      <c r="I24" s="38">
        <v>8.25</v>
      </c>
      <c r="J24" s="38">
        <v>0</v>
      </c>
      <c r="K24" s="38">
        <v>0.5</v>
      </c>
      <c r="L24" s="12">
        <v>12.75</v>
      </c>
      <c r="M24" s="21">
        <v>12</v>
      </c>
      <c r="N24" s="38">
        <v>3.7</v>
      </c>
      <c r="O24" s="38">
        <v>7.75</v>
      </c>
      <c r="P24" s="38">
        <v>0</v>
      </c>
      <c r="Q24" s="12">
        <v>11.45</v>
      </c>
      <c r="R24" s="21">
        <v>10</v>
      </c>
      <c r="S24" s="38">
        <v>3.9</v>
      </c>
      <c r="T24" s="38">
        <v>6.05</v>
      </c>
      <c r="U24" s="38">
        <v>0</v>
      </c>
      <c r="V24" s="12">
        <v>9.9499999999999993</v>
      </c>
      <c r="W24" s="21">
        <v>9</v>
      </c>
      <c r="X24" s="38">
        <v>3.9</v>
      </c>
      <c r="Y24" s="38">
        <v>7.05</v>
      </c>
      <c r="Z24" s="47">
        <v>0</v>
      </c>
      <c r="AA24" s="12">
        <v>10.95</v>
      </c>
      <c r="AB24" s="21">
        <v>13</v>
      </c>
    </row>
    <row r="25" spans="1:28" x14ac:dyDescent="0.35">
      <c r="A25" s="8">
        <v>267</v>
      </c>
      <c r="B25" s="8" t="e">
        <v>#N/A</v>
      </c>
      <c r="C25" t="s">
        <v>115</v>
      </c>
      <c r="D25" t="s">
        <v>103</v>
      </c>
      <c r="E25" t="s">
        <v>91</v>
      </c>
      <c r="F25" s="25">
        <v>48.4</v>
      </c>
      <c r="G25" s="26">
        <v>7</v>
      </c>
      <c r="H25" s="38">
        <v>4</v>
      </c>
      <c r="I25" s="38">
        <v>8.8999999999999986</v>
      </c>
      <c r="J25" s="38">
        <v>0</v>
      </c>
      <c r="K25" s="38">
        <v>0.5</v>
      </c>
      <c r="L25" s="12">
        <v>13.4</v>
      </c>
      <c r="M25" s="21">
        <v>5</v>
      </c>
      <c r="N25" s="38">
        <v>4</v>
      </c>
      <c r="O25" s="38">
        <v>7.6</v>
      </c>
      <c r="P25" s="38">
        <v>0</v>
      </c>
      <c r="Q25" s="12">
        <v>11.6</v>
      </c>
      <c r="R25" s="21">
        <v>8</v>
      </c>
      <c r="S25" s="38">
        <v>4.7</v>
      </c>
      <c r="T25" s="38">
        <v>6.1</v>
      </c>
      <c r="U25" s="38">
        <v>0</v>
      </c>
      <c r="V25" s="12">
        <v>10.8</v>
      </c>
      <c r="W25" s="21">
        <v>8</v>
      </c>
      <c r="X25" s="38">
        <v>5.0999999999999996</v>
      </c>
      <c r="Y25" s="38">
        <v>7.5</v>
      </c>
      <c r="Z25" s="47">
        <v>0</v>
      </c>
      <c r="AA25" s="12">
        <v>12.6</v>
      </c>
      <c r="AB25" s="21">
        <v>2</v>
      </c>
    </row>
    <row r="26" spans="1:28" x14ac:dyDescent="0.35">
      <c r="A26" s="8">
        <v>268</v>
      </c>
      <c r="B26" s="8" t="e">
        <v>#N/A</v>
      </c>
      <c r="C26" t="s">
        <v>116</v>
      </c>
      <c r="D26" t="s">
        <v>108</v>
      </c>
      <c r="E26" t="s">
        <v>42</v>
      </c>
      <c r="F26" s="25">
        <v>47.774999999999999</v>
      </c>
      <c r="G26" s="26">
        <v>8</v>
      </c>
      <c r="H26" s="38">
        <v>4</v>
      </c>
      <c r="I26" s="38">
        <v>8.9250000000000007</v>
      </c>
      <c r="J26" s="38">
        <v>0</v>
      </c>
      <c r="K26" s="38">
        <v>0.5</v>
      </c>
      <c r="L26" s="12">
        <v>13.425000000000001</v>
      </c>
      <c r="M26" s="21">
        <v>4</v>
      </c>
      <c r="N26" s="38">
        <v>3.4</v>
      </c>
      <c r="O26" s="38">
        <v>8.6</v>
      </c>
      <c r="P26" s="38">
        <v>0</v>
      </c>
      <c r="Q26" s="12">
        <v>12</v>
      </c>
      <c r="R26" s="21">
        <v>4</v>
      </c>
      <c r="S26" s="38">
        <v>4.4000000000000004</v>
      </c>
      <c r="T26" s="38">
        <v>6.55</v>
      </c>
      <c r="U26" s="38">
        <v>0</v>
      </c>
      <c r="V26" s="12">
        <v>10.95</v>
      </c>
      <c r="W26" s="21">
        <v>7</v>
      </c>
      <c r="X26" s="38">
        <v>3.5</v>
      </c>
      <c r="Y26" s="38">
        <v>7.9</v>
      </c>
      <c r="Z26" s="47">
        <v>0</v>
      </c>
      <c r="AA26" s="12">
        <v>11.4</v>
      </c>
      <c r="AB26" s="21">
        <v>9</v>
      </c>
    </row>
    <row r="27" spans="1:28" x14ac:dyDescent="0.35">
      <c r="A27" s="8">
        <v>269</v>
      </c>
      <c r="B27" s="8" t="e">
        <v>#N/A</v>
      </c>
      <c r="C27" t="s">
        <v>117</v>
      </c>
      <c r="D27" t="s">
        <v>108</v>
      </c>
      <c r="E27" t="s">
        <v>42</v>
      </c>
      <c r="F27" s="25">
        <v>43.375</v>
      </c>
      <c r="G27" s="26">
        <v>12</v>
      </c>
      <c r="H27" s="38">
        <v>4</v>
      </c>
      <c r="I27" s="38">
        <v>8.375</v>
      </c>
      <c r="J27" s="38">
        <v>0</v>
      </c>
      <c r="K27" s="38">
        <v>0</v>
      </c>
      <c r="L27" s="12">
        <v>12.375</v>
      </c>
      <c r="M27" s="21">
        <v>13</v>
      </c>
      <c r="N27" s="38">
        <v>2.4</v>
      </c>
      <c r="O27" s="38">
        <v>8.4499999999999993</v>
      </c>
      <c r="P27" s="38">
        <v>0</v>
      </c>
      <c r="Q27" s="12">
        <v>10.85</v>
      </c>
      <c r="R27" s="21">
        <v>12</v>
      </c>
      <c r="S27" s="38">
        <v>3.1</v>
      </c>
      <c r="T27" s="38">
        <v>5.65</v>
      </c>
      <c r="U27" s="38">
        <v>0</v>
      </c>
      <c r="V27" s="12">
        <v>8.75</v>
      </c>
      <c r="W27" s="21">
        <v>13</v>
      </c>
      <c r="X27" s="38">
        <v>4.5</v>
      </c>
      <c r="Y27" s="38">
        <v>6.9</v>
      </c>
      <c r="Z27" s="47">
        <v>0</v>
      </c>
      <c r="AA27" s="12">
        <v>11.4</v>
      </c>
      <c r="AB27" s="21">
        <v>9</v>
      </c>
    </row>
    <row r="28" spans="1:28" x14ac:dyDescent="0.35">
      <c r="A28" s="44"/>
      <c r="F28" s="25"/>
      <c r="G28" s="26"/>
      <c r="H28" s="38"/>
      <c r="I28" s="38"/>
      <c r="J28" s="38"/>
      <c r="K28" s="38"/>
      <c r="L28" s="12"/>
      <c r="M28" s="21"/>
      <c r="N28" s="38"/>
      <c r="O28" s="38"/>
      <c r="P28" s="38"/>
      <c r="Q28" s="12"/>
      <c r="R28" s="21"/>
      <c r="S28" s="38"/>
      <c r="T28" s="38"/>
      <c r="U28" s="38"/>
      <c r="V28" s="12"/>
      <c r="W28" s="21"/>
      <c r="X28" s="38"/>
      <c r="Y28" s="38"/>
      <c r="Z28" s="47"/>
      <c r="AA28" s="12"/>
      <c r="AB28"/>
    </row>
    <row r="29" spans="1:28" x14ac:dyDescent="0.35">
      <c r="F29" s="25"/>
      <c r="G29" s="26"/>
      <c r="H29" s="38"/>
      <c r="I29" s="38"/>
      <c r="J29" s="38"/>
      <c r="K29" s="38"/>
      <c r="L29" s="12"/>
      <c r="M29" s="21"/>
      <c r="N29" s="38"/>
      <c r="O29" s="38"/>
      <c r="P29" s="38"/>
      <c r="Q29" s="12"/>
      <c r="R29" s="21"/>
      <c r="S29" s="38"/>
      <c r="T29" s="38"/>
      <c r="U29" s="38"/>
      <c r="V29" s="12"/>
      <c r="W29" s="21"/>
      <c r="X29" s="38"/>
      <c r="Y29" s="38"/>
      <c r="Z29" s="47"/>
      <c r="AA29" s="12"/>
      <c r="AB29"/>
    </row>
    <row r="30" spans="1:28" x14ac:dyDescent="0.35">
      <c r="F30" s="25"/>
      <c r="G30" s="26"/>
      <c r="H30" s="38"/>
      <c r="I30" s="38"/>
      <c r="J30" s="38"/>
      <c r="K30" s="38"/>
      <c r="L30" s="12"/>
      <c r="M30" s="21"/>
      <c r="N30" s="38"/>
      <c r="O30" s="38"/>
      <c r="P30" s="38"/>
      <c r="Q30" s="12"/>
      <c r="R30" s="21"/>
      <c r="S30" s="38"/>
      <c r="T30" s="38"/>
      <c r="U30" s="38"/>
      <c r="V30" s="12"/>
      <c r="W30" s="21"/>
      <c r="X30" s="38"/>
      <c r="Y30" s="38"/>
      <c r="Z30" s="47"/>
      <c r="AA30" s="12"/>
      <c r="AB30"/>
    </row>
    <row r="31" spans="1:28" x14ac:dyDescent="0.35">
      <c r="F31" s="25"/>
      <c r="G31" s="26"/>
      <c r="H31" s="38"/>
      <c r="I31" s="38"/>
      <c r="J31" s="38"/>
      <c r="K31" s="38"/>
      <c r="L31" s="12"/>
      <c r="M31" s="21"/>
      <c r="N31" s="38"/>
      <c r="O31" s="38"/>
      <c r="P31" s="38"/>
      <c r="Q31" s="12"/>
      <c r="R31" s="21"/>
      <c r="S31" s="38"/>
      <c r="T31" s="38"/>
      <c r="U31" s="38"/>
      <c r="V31" s="12"/>
      <c r="W31" s="21"/>
      <c r="X31" s="38"/>
      <c r="Y31" s="38"/>
      <c r="Z31" s="47"/>
      <c r="AA31" s="12"/>
      <c r="AB31"/>
    </row>
    <row r="32" spans="1:28" x14ac:dyDescent="0.35">
      <c r="A32" s="44"/>
      <c r="F32" s="25"/>
      <c r="G32" s="26"/>
      <c r="H32" s="38"/>
      <c r="I32" s="38"/>
      <c r="J32" s="38"/>
      <c r="K32" s="38"/>
      <c r="L32" s="12"/>
      <c r="M32" s="21"/>
      <c r="N32" s="38"/>
      <c r="O32" s="38"/>
      <c r="P32" s="38"/>
      <c r="Q32" s="12"/>
      <c r="R32" s="21"/>
      <c r="S32" s="38"/>
      <c r="T32" s="38"/>
      <c r="U32" s="38"/>
      <c r="V32" s="12"/>
      <c r="W32" s="21"/>
      <c r="X32" s="38"/>
      <c r="Y32" s="38"/>
      <c r="Z32" s="47"/>
      <c r="AA32" s="12"/>
      <c r="AB32"/>
    </row>
    <row r="33" spans="1:28" x14ac:dyDescent="0.35">
      <c r="A33" s="44"/>
      <c r="F33" s="25"/>
      <c r="G33" s="26"/>
      <c r="H33" s="38"/>
      <c r="I33" s="38"/>
      <c r="J33" s="38"/>
      <c r="K33" s="38"/>
      <c r="L33" s="12"/>
      <c r="M33" s="21"/>
      <c r="N33" s="38"/>
      <c r="O33" s="38"/>
      <c r="P33" s="38"/>
      <c r="Q33" s="12"/>
      <c r="R33" s="21"/>
      <c r="S33" s="38"/>
      <c r="T33" s="38"/>
      <c r="U33" s="38"/>
      <c r="V33" s="12"/>
      <c r="W33" s="21"/>
      <c r="X33" s="38"/>
      <c r="Y33" s="38"/>
      <c r="Z33" s="47"/>
      <c r="AA33" s="12"/>
      <c r="AB33"/>
    </row>
    <row r="34" spans="1:28" x14ac:dyDescent="0.35">
      <c r="F34" s="25"/>
      <c r="G34" s="26"/>
      <c r="H34" s="38"/>
      <c r="I34" s="38"/>
      <c r="J34" s="38"/>
      <c r="K34" s="38"/>
      <c r="L34" s="12"/>
      <c r="M34" s="21"/>
      <c r="N34" s="38"/>
      <c r="O34" s="38"/>
      <c r="P34" s="38"/>
      <c r="Q34" s="12"/>
      <c r="R34" s="21"/>
      <c r="S34" s="38"/>
      <c r="T34" s="38"/>
      <c r="U34" s="38"/>
      <c r="V34" s="12"/>
      <c r="W34" s="21"/>
      <c r="X34" s="38"/>
      <c r="Y34" s="38"/>
      <c r="Z34" s="47"/>
      <c r="AA34" s="12"/>
      <c r="AB34"/>
    </row>
    <row r="35" spans="1:28" x14ac:dyDescent="0.35">
      <c r="A35" s="44"/>
      <c r="F35" s="25"/>
      <c r="G35" s="26"/>
      <c r="H35" s="38"/>
      <c r="I35" s="38"/>
      <c r="J35" s="38"/>
      <c r="K35" s="38"/>
      <c r="L35" s="12"/>
      <c r="M35" s="21"/>
      <c r="N35" s="38"/>
      <c r="O35" s="38"/>
      <c r="P35" s="38"/>
      <c r="Q35" s="12"/>
      <c r="R35" s="21"/>
      <c r="S35" s="38"/>
      <c r="T35" s="38"/>
      <c r="U35" s="38"/>
      <c r="V35" s="12"/>
      <c r="W35" s="21"/>
      <c r="X35" s="38"/>
      <c r="Y35" s="38"/>
      <c r="Z35" s="47"/>
      <c r="AA35" s="12"/>
      <c r="AB35" s="13"/>
    </row>
    <row r="36" spans="1:28" x14ac:dyDescent="0.35">
      <c r="F36" s="25"/>
      <c r="G36" s="26"/>
      <c r="H36" s="38"/>
      <c r="I36" s="38"/>
      <c r="J36" s="38"/>
      <c r="K36" s="38"/>
      <c r="L36" s="12"/>
      <c r="M36" s="21"/>
      <c r="N36" s="38"/>
      <c r="O36" s="38"/>
      <c r="P36" s="38"/>
      <c r="Q36" s="12"/>
      <c r="R36" s="21"/>
      <c r="S36" s="38"/>
      <c r="T36" s="38"/>
      <c r="U36" s="38"/>
      <c r="V36" s="12"/>
      <c r="W36" s="21"/>
      <c r="X36" s="38"/>
      <c r="Y36" s="38"/>
      <c r="Z36" s="47"/>
      <c r="AA36" s="12"/>
      <c r="AB36" s="13"/>
    </row>
    <row r="37" spans="1:28" x14ac:dyDescent="0.35">
      <c r="F37" s="25"/>
      <c r="G37" s="26"/>
      <c r="H37" s="38"/>
      <c r="I37" s="38"/>
      <c r="J37" s="38"/>
      <c r="K37" s="38"/>
      <c r="L37" s="12"/>
      <c r="M37" s="21"/>
      <c r="N37" s="38"/>
      <c r="O37" s="38"/>
      <c r="P37" s="38"/>
      <c r="Q37" s="12"/>
      <c r="R37" s="21"/>
      <c r="S37" s="38"/>
      <c r="T37" s="38"/>
      <c r="U37" s="38"/>
      <c r="V37" s="12"/>
      <c r="W37" s="21"/>
      <c r="X37" s="38"/>
      <c r="Y37" s="38"/>
      <c r="Z37" s="47"/>
      <c r="AA37" s="12"/>
      <c r="AB37" s="13"/>
    </row>
    <row r="38" spans="1:28" x14ac:dyDescent="0.35">
      <c r="F38" s="25"/>
      <c r="G38" s="26"/>
      <c r="H38" s="38"/>
      <c r="I38" s="38"/>
      <c r="J38" s="38"/>
      <c r="K38" s="38"/>
      <c r="L38" s="12"/>
      <c r="M38" s="21"/>
      <c r="N38" s="38"/>
      <c r="O38" s="38"/>
      <c r="P38" s="38"/>
      <c r="Q38" s="12"/>
      <c r="R38" s="21"/>
      <c r="S38" s="38"/>
      <c r="T38" s="38"/>
      <c r="U38" s="38"/>
      <c r="V38" s="12"/>
      <c r="W38" s="21"/>
      <c r="X38" s="38"/>
      <c r="Y38" s="38"/>
      <c r="Z38" s="47"/>
      <c r="AA38" s="12"/>
      <c r="AB38" s="13"/>
    </row>
    <row r="39" spans="1:28" x14ac:dyDescent="0.35">
      <c r="A39" s="44"/>
      <c r="B39" s="44"/>
      <c r="C39" s="13"/>
      <c r="D39" s="13"/>
      <c r="E39" s="13"/>
      <c r="F39" s="14"/>
      <c r="G39" s="22"/>
      <c r="H39" s="39"/>
      <c r="I39" s="39"/>
      <c r="J39" s="39"/>
      <c r="K39" s="39"/>
      <c r="L39" s="14"/>
      <c r="M39" s="34"/>
      <c r="N39" s="39"/>
      <c r="O39" s="39"/>
      <c r="P39" s="39"/>
      <c r="Q39" s="14"/>
      <c r="R39" s="34"/>
      <c r="S39" s="39"/>
      <c r="T39" s="39"/>
      <c r="U39" s="39"/>
      <c r="V39" s="14"/>
      <c r="W39" s="34"/>
      <c r="X39" s="39"/>
      <c r="Y39" s="39"/>
      <c r="Z39" s="48"/>
      <c r="AA39" s="14"/>
      <c r="AB39" s="13"/>
    </row>
    <row r="40" spans="1:28" x14ac:dyDescent="0.35">
      <c r="A40" s="44"/>
      <c r="B40" s="44"/>
      <c r="C40" s="13"/>
      <c r="D40" s="13"/>
      <c r="E40" s="13"/>
      <c r="F40" s="14"/>
      <c r="G40" s="22"/>
      <c r="H40" s="39"/>
      <c r="I40" s="39"/>
      <c r="J40" s="39"/>
      <c r="K40" s="39"/>
      <c r="L40" s="14"/>
      <c r="M40" s="34"/>
      <c r="N40" s="39"/>
      <c r="O40" s="39"/>
      <c r="P40" s="39"/>
      <c r="Q40" s="14"/>
      <c r="R40" s="34"/>
      <c r="S40" s="39"/>
      <c r="T40" s="39"/>
      <c r="U40" s="39"/>
      <c r="V40" s="14"/>
      <c r="W40" s="34"/>
      <c r="X40" s="39"/>
      <c r="Y40" s="39"/>
      <c r="Z40" s="48"/>
      <c r="AA40" s="14"/>
      <c r="AB40" s="13"/>
    </row>
    <row r="41" spans="1:28" x14ac:dyDescent="0.35">
      <c r="A41" s="44"/>
      <c r="B41" s="44"/>
      <c r="C41" s="13"/>
      <c r="D41" s="13"/>
      <c r="E41" s="13"/>
      <c r="F41" s="14"/>
      <c r="G41" s="22"/>
      <c r="H41" s="39"/>
      <c r="I41" s="39"/>
      <c r="J41" s="39"/>
      <c r="K41" s="39"/>
      <c r="L41" s="14"/>
      <c r="M41" s="34"/>
      <c r="N41" s="39"/>
      <c r="O41" s="39"/>
      <c r="P41" s="39"/>
      <c r="Q41" s="14"/>
      <c r="R41" s="34"/>
      <c r="S41" s="39"/>
      <c r="T41" s="39"/>
      <c r="U41" s="39"/>
      <c r="V41" s="14"/>
      <c r="W41" s="34"/>
      <c r="X41" s="39"/>
      <c r="Y41" s="39"/>
      <c r="Z41" s="48"/>
      <c r="AA41" s="14"/>
      <c r="AB41" s="13"/>
    </row>
    <row r="42" spans="1:28" x14ac:dyDescent="0.35">
      <c r="A42" s="44"/>
      <c r="B42" s="44"/>
      <c r="C42" s="13"/>
      <c r="D42" s="13"/>
      <c r="E42" s="13"/>
      <c r="F42" s="14"/>
      <c r="G42" s="22"/>
      <c r="H42" s="39"/>
      <c r="I42" s="39"/>
      <c r="J42" s="39"/>
      <c r="K42" s="39"/>
      <c r="L42" s="14"/>
      <c r="M42" s="34"/>
      <c r="N42" s="39"/>
      <c r="O42" s="39"/>
      <c r="P42" s="39"/>
      <c r="Q42" s="14"/>
      <c r="R42" s="34"/>
      <c r="S42" s="39"/>
      <c r="T42" s="39"/>
      <c r="U42" s="39"/>
      <c r="V42" s="14"/>
      <c r="W42" s="34"/>
      <c r="X42" s="39"/>
      <c r="Y42" s="39"/>
      <c r="Z42" s="48"/>
      <c r="AA42" s="14"/>
      <c r="AB42" s="13"/>
    </row>
    <row r="43" spans="1:28" x14ac:dyDescent="0.35">
      <c r="A43" s="44"/>
      <c r="B43" s="44"/>
      <c r="C43" s="13"/>
      <c r="D43" s="13"/>
      <c r="E43" s="13"/>
      <c r="F43" s="14"/>
      <c r="G43" s="22"/>
      <c r="H43" s="39"/>
      <c r="I43" s="39"/>
      <c r="J43" s="39"/>
      <c r="K43" s="39"/>
      <c r="L43" s="14"/>
      <c r="M43" s="34"/>
      <c r="N43" s="39"/>
      <c r="O43" s="39"/>
      <c r="P43" s="39"/>
      <c r="Q43" s="14"/>
      <c r="R43" s="34"/>
      <c r="S43" s="39"/>
      <c r="T43" s="39"/>
      <c r="U43" s="39"/>
      <c r="V43" s="14"/>
      <c r="W43" s="34"/>
      <c r="X43" s="39"/>
      <c r="Y43" s="39"/>
      <c r="Z43" s="48"/>
      <c r="AA43" s="14"/>
      <c r="AB43" s="13"/>
    </row>
    <row r="44" spans="1:28" x14ac:dyDescent="0.35">
      <c r="A44" s="44"/>
      <c r="B44" s="44"/>
      <c r="C44" s="13"/>
      <c r="D44" s="13"/>
      <c r="E44" s="13"/>
      <c r="F44" s="14"/>
      <c r="G44" s="22"/>
      <c r="H44" s="39"/>
      <c r="I44" s="39"/>
      <c r="J44" s="39"/>
      <c r="K44" s="39"/>
      <c r="L44" s="14"/>
      <c r="M44" s="34"/>
      <c r="N44" s="39"/>
      <c r="O44" s="39"/>
      <c r="P44" s="39"/>
      <c r="Q44" s="14"/>
      <c r="R44" s="34"/>
      <c r="S44" s="39"/>
      <c r="T44" s="39"/>
      <c r="U44" s="39"/>
      <c r="V44" s="14"/>
      <c r="W44" s="34"/>
      <c r="X44" s="39"/>
      <c r="Y44" s="39"/>
      <c r="Z44" s="48"/>
      <c r="AA44" s="14"/>
      <c r="AB44" s="13"/>
    </row>
    <row r="45" spans="1:28" x14ac:dyDescent="0.35">
      <c r="A45" s="44"/>
      <c r="B45" s="44"/>
      <c r="C45" s="13"/>
      <c r="D45" s="13"/>
      <c r="E45" s="13"/>
      <c r="F45" s="14"/>
      <c r="G45" s="22"/>
      <c r="H45" s="39"/>
      <c r="I45" s="39"/>
      <c r="J45" s="39"/>
      <c r="K45" s="39"/>
      <c r="L45" s="14"/>
      <c r="M45" s="34"/>
      <c r="N45" s="39"/>
      <c r="O45" s="39"/>
      <c r="P45" s="39"/>
      <c r="Q45" s="14"/>
      <c r="R45" s="34"/>
      <c r="S45" s="39"/>
      <c r="T45" s="39"/>
      <c r="U45" s="39"/>
      <c r="V45" s="14"/>
      <c r="W45" s="34"/>
      <c r="X45" s="39"/>
      <c r="Y45" s="39"/>
      <c r="Z45" s="48"/>
      <c r="AA45" s="14"/>
      <c r="AB45" s="13"/>
    </row>
    <row r="46" spans="1:28" x14ac:dyDescent="0.35">
      <c r="A46" s="44"/>
      <c r="B46" s="44"/>
      <c r="C46" s="13"/>
      <c r="D46" s="13"/>
      <c r="E46" s="13"/>
      <c r="F46" s="14"/>
      <c r="G46" s="22"/>
      <c r="H46" s="39"/>
      <c r="I46" s="39"/>
      <c r="J46" s="39"/>
      <c r="K46" s="39"/>
      <c r="L46" s="14"/>
      <c r="M46" s="34"/>
      <c r="N46" s="39"/>
      <c r="O46" s="39"/>
      <c r="P46" s="39"/>
      <c r="Q46" s="14"/>
      <c r="R46" s="34"/>
      <c r="S46" s="39"/>
      <c r="T46" s="39"/>
      <c r="U46" s="39"/>
      <c r="V46" s="14"/>
      <c r="W46" s="34"/>
      <c r="X46" s="39"/>
      <c r="Y46" s="39"/>
      <c r="Z46" s="48"/>
      <c r="AA46" s="14"/>
      <c r="AB46" s="13"/>
    </row>
    <row r="47" spans="1:28" x14ac:dyDescent="0.35">
      <c r="A47" s="44"/>
      <c r="B47" s="44"/>
      <c r="C47" s="13"/>
      <c r="D47" s="13"/>
      <c r="E47" s="13"/>
      <c r="F47" s="14"/>
      <c r="G47" s="22"/>
      <c r="H47" s="39"/>
      <c r="I47" s="39"/>
      <c r="J47" s="39"/>
      <c r="K47" s="39"/>
      <c r="L47" s="14"/>
      <c r="M47" s="34"/>
      <c r="N47" s="39"/>
      <c r="O47" s="39"/>
      <c r="P47" s="39"/>
      <c r="Q47" s="14"/>
      <c r="R47" s="34"/>
      <c r="S47" s="39"/>
      <c r="T47" s="39"/>
      <c r="U47" s="39"/>
      <c r="V47" s="14"/>
      <c r="W47" s="34"/>
      <c r="X47" s="39"/>
      <c r="Y47" s="39"/>
      <c r="Z47" s="48"/>
      <c r="AA47" s="14"/>
      <c r="AB47" s="13"/>
    </row>
    <row r="48" spans="1:28" x14ac:dyDescent="0.35">
      <c r="A48" s="44"/>
      <c r="B48" s="44"/>
      <c r="C48" s="13"/>
      <c r="D48" s="13"/>
      <c r="E48" s="13"/>
      <c r="F48" s="14"/>
      <c r="G48" s="22"/>
      <c r="H48" s="39"/>
      <c r="I48" s="39"/>
      <c r="J48" s="39"/>
      <c r="K48" s="39"/>
      <c r="L48" s="14"/>
      <c r="M48" s="34"/>
      <c r="N48" s="39"/>
      <c r="O48" s="39"/>
      <c r="P48" s="39"/>
      <c r="Q48" s="14"/>
      <c r="R48" s="34"/>
      <c r="S48" s="39"/>
      <c r="T48" s="39"/>
      <c r="U48" s="39"/>
      <c r="V48" s="14"/>
      <c r="W48" s="34"/>
      <c r="X48" s="39"/>
      <c r="Y48" s="39"/>
      <c r="Z48" s="48"/>
      <c r="AA48" s="14"/>
      <c r="AB48" s="13"/>
    </row>
    <row r="49" spans="1:28" x14ac:dyDescent="0.35">
      <c r="A49" s="44"/>
      <c r="B49" s="44"/>
      <c r="C49" s="13"/>
      <c r="D49" s="13"/>
      <c r="E49" s="13"/>
      <c r="F49" s="14"/>
      <c r="G49" s="22"/>
      <c r="H49" s="39"/>
      <c r="I49" s="39"/>
      <c r="J49" s="39"/>
      <c r="K49" s="39"/>
      <c r="L49" s="14"/>
      <c r="M49" s="34"/>
      <c r="N49" s="39"/>
      <c r="O49" s="39"/>
      <c r="P49" s="39"/>
      <c r="Q49" s="14"/>
      <c r="R49" s="34"/>
      <c r="S49" s="39"/>
      <c r="T49" s="39"/>
      <c r="U49" s="39"/>
      <c r="V49" s="14"/>
      <c r="W49" s="34"/>
      <c r="X49" s="39"/>
      <c r="Y49" s="39"/>
      <c r="Z49" s="48"/>
      <c r="AA49" s="14"/>
      <c r="AB49" s="13"/>
    </row>
    <row r="50" spans="1:28" x14ac:dyDescent="0.35">
      <c r="A50" s="44"/>
      <c r="B50" s="44"/>
      <c r="C50" s="13"/>
      <c r="D50" s="13"/>
      <c r="E50" s="13"/>
      <c r="F50" s="14"/>
      <c r="G50" s="22"/>
      <c r="H50" s="39"/>
      <c r="I50" s="39"/>
      <c r="J50" s="39"/>
      <c r="K50" s="39"/>
      <c r="L50" s="14"/>
      <c r="M50" s="34"/>
      <c r="N50" s="39"/>
      <c r="O50" s="39"/>
      <c r="P50" s="39"/>
      <c r="Q50" s="14"/>
      <c r="R50" s="34"/>
      <c r="S50" s="39"/>
      <c r="T50" s="39"/>
      <c r="U50" s="39"/>
      <c r="V50" s="14"/>
      <c r="W50" s="34"/>
      <c r="X50" s="39"/>
      <c r="Y50" s="39"/>
      <c r="Z50" s="48"/>
      <c r="AA50" s="14"/>
      <c r="AB50" s="13"/>
    </row>
    <row r="51" spans="1:28" x14ac:dyDescent="0.35">
      <c r="A51" s="44"/>
      <c r="B51" s="44"/>
      <c r="C51" s="13"/>
      <c r="D51" s="13"/>
      <c r="E51" s="13"/>
      <c r="F51" s="14"/>
      <c r="G51" s="22"/>
      <c r="H51" s="39"/>
      <c r="I51" s="39"/>
      <c r="J51" s="39"/>
      <c r="K51" s="39"/>
      <c r="L51" s="14"/>
      <c r="M51" s="34"/>
      <c r="N51" s="39"/>
      <c r="O51" s="39"/>
      <c r="P51" s="39"/>
      <c r="Q51" s="14"/>
      <c r="R51" s="34"/>
      <c r="S51" s="39"/>
      <c r="T51" s="39"/>
      <c r="U51" s="39"/>
      <c r="V51" s="14"/>
      <c r="W51" s="34"/>
      <c r="X51" s="39"/>
      <c r="Y51" s="39"/>
      <c r="Z51" s="48"/>
      <c r="AA51" s="14"/>
      <c r="AB51" s="13"/>
    </row>
    <row r="52" spans="1:28" x14ac:dyDescent="0.35">
      <c r="A52" s="44"/>
      <c r="B52" s="44"/>
      <c r="C52" s="13"/>
      <c r="D52" s="13"/>
      <c r="E52" s="13"/>
      <c r="F52" s="14"/>
      <c r="G52" s="22"/>
      <c r="H52" s="39"/>
      <c r="I52" s="39"/>
      <c r="J52" s="39"/>
      <c r="K52" s="39"/>
      <c r="L52" s="14"/>
      <c r="M52" s="34"/>
      <c r="N52" s="39"/>
      <c r="O52" s="39"/>
      <c r="P52" s="39"/>
      <c r="Q52" s="14"/>
      <c r="R52" s="34"/>
      <c r="S52" s="39"/>
      <c r="T52" s="39"/>
      <c r="U52" s="39"/>
      <c r="V52" s="14"/>
      <c r="W52" s="34"/>
      <c r="X52" s="39"/>
      <c r="Y52" s="39"/>
      <c r="Z52" s="48"/>
      <c r="AA52" s="14"/>
      <c r="AB52" s="13"/>
    </row>
    <row r="53" spans="1:28" x14ac:dyDescent="0.35">
      <c r="A53" s="44"/>
      <c r="B53" s="44"/>
      <c r="C53" s="13"/>
      <c r="D53" s="13"/>
      <c r="E53" s="13"/>
      <c r="F53" s="14"/>
      <c r="G53" s="22"/>
      <c r="H53" s="39"/>
      <c r="I53" s="39"/>
      <c r="J53" s="39"/>
      <c r="K53" s="39"/>
      <c r="L53" s="14"/>
      <c r="M53" s="34"/>
      <c r="N53" s="39"/>
      <c r="O53" s="39"/>
      <c r="P53" s="39"/>
      <c r="Q53" s="14"/>
      <c r="R53" s="34"/>
      <c r="S53" s="39"/>
      <c r="T53" s="39"/>
      <c r="U53" s="39"/>
      <c r="V53" s="14"/>
      <c r="W53" s="34"/>
      <c r="X53" s="39"/>
      <c r="Y53" s="39"/>
      <c r="Z53" s="48"/>
      <c r="AA53" s="14"/>
      <c r="AB53" s="13"/>
    </row>
    <row r="54" spans="1:28" x14ac:dyDescent="0.35">
      <c r="A54" s="44"/>
      <c r="B54" s="44"/>
      <c r="C54" s="13"/>
      <c r="D54" s="13"/>
      <c r="E54" s="13"/>
      <c r="F54" s="14"/>
      <c r="G54" s="22"/>
      <c r="H54" s="39"/>
      <c r="I54" s="39"/>
      <c r="J54" s="39"/>
      <c r="K54" s="39"/>
      <c r="L54" s="14"/>
      <c r="M54" s="34"/>
      <c r="N54" s="39"/>
      <c r="O54" s="39"/>
      <c r="P54" s="39"/>
      <c r="Q54" s="14"/>
      <c r="R54" s="34"/>
      <c r="S54" s="39"/>
      <c r="T54" s="39"/>
      <c r="U54" s="39"/>
      <c r="V54" s="14"/>
      <c r="W54" s="34"/>
      <c r="X54" s="39"/>
      <c r="Y54" s="39"/>
      <c r="Z54" s="48"/>
      <c r="AA54" s="14"/>
      <c r="AB54" s="13"/>
    </row>
    <row r="55" spans="1:28" x14ac:dyDescent="0.35">
      <c r="A55" s="44"/>
      <c r="B55" s="44"/>
      <c r="C55" s="13"/>
      <c r="D55" s="13"/>
      <c r="E55" s="13"/>
      <c r="F55" s="14"/>
      <c r="G55" s="22"/>
      <c r="H55" s="39"/>
      <c r="I55" s="39"/>
      <c r="J55" s="39"/>
      <c r="K55" s="39"/>
      <c r="L55" s="14"/>
      <c r="M55" s="34"/>
      <c r="N55" s="39"/>
      <c r="O55" s="39"/>
      <c r="P55" s="39"/>
      <c r="Q55" s="14"/>
      <c r="R55" s="34"/>
      <c r="S55" s="39"/>
      <c r="T55" s="39"/>
      <c r="U55" s="39"/>
      <c r="V55" s="14"/>
      <c r="W55" s="34"/>
      <c r="X55" s="39"/>
      <c r="Y55" s="39"/>
      <c r="Z55" s="48"/>
      <c r="AA55" s="14"/>
      <c r="AB55" s="13"/>
    </row>
    <row r="56" spans="1:28" x14ac:dyDescent="0.35">
      <c r="A56" s="44"/>
      <c r="B56" s="44"/>
      <c r="C56" s="13"/>
      <c r="D56" s="13"/>
      <c r="E56" s="13"/>
      <c r="F56" s="14"/>
      <c r="G56" s="22"/>
      <c r="H56" s="39"/>
      <c r="I56" s="39"/>
      <c r="J56" s="39"/>
      <c r="K56" s="39"/>
      <c r="L56" s="14"/>
      <c r="M56" s="34"/>
      <c r="N56" s="39"/>
      <c r="O56" s="39"/>
      <c r="P56" s="39"/>
      <c r="Q56" s="14"/>
      <c r="R56" s="34"/>
      <c r="S56" s="39"/>
      <c r="T56" s="39"/>
      <c r="U56" s="39"/>
      <c r="V56" s="14"/>
      <c r="W56" s="34"/>
      <c r="X56" s="39"/>
      <c r="Y56" s="39"/>
      <c r="Z56" s="48"/>
      <c r="AA56" s="14"/>
      <c r="AB56" s="13"/>
    </row>
    <row r="57" spans="1:28" x14ac:dyDescent="0.35">
      <c r="A57" s="44"/>
      <c r="B57" s="44"/>
      <c r="C57" s="13"/>
      <c r="D57" s="13"/>
      <c r="E57" s="13"/>
      <c r="F57" s="14"/>
      <c r="G57" s="22"/>
      <c r="H57" s="39"/>
      <c r="I57" s="39"/>
      <c r="J57" s="39"/>
      <c r="K57" s="39"/>
      <c r="L57" s="14"/>
      <c r="M57" s="34"/>
      <c r="N57" s="39"/>
      <c r="O57" s="39"/>
      <c r="P57" s="39"/>
      <c r="Q57" s="14"/>
      <c r="R57" s="34"/>
      <c r="S57" s="39"/>
      <c r="T57" s="39"/>
      <c r="U57" s="39"/>
      <c r="V57" s="14"/>
      <c r="W57" s="34"/>
      <c r="X57" s="39"/>
      <c r="Y57" s="39"/>
      <c r="Z57" s="48"/>
      <c r="AA57" s="14"/>
      <c r="AB57" s="13"/>
    </row>
    <row r="58" spans="1:28" x14ac:dyDescent="0.35">
      <c r="A58" s="44"/>
      <c r="B58" s="44"/>
      <c r="C58" s="13"/>
      <c r="D58" s="13"/>
      <c r="E58" s="13"/>
      <c r="F58" s="14"/>
      <c r="G58" s="22"/>
      <c r="H58" s="39"/>
      <c r="I58" s="39"/>
      <c r="J58" s="39"/>
      <c r="K58" s="39"/>
      <c r="L58" s="14"/>
      <c r="M58" s="34"/>
      <c r="N58" s="39"/>
      <c r="O58" s="39"/>
      <c r="P58" s="39"/>
      <c r="Q58" s="14"/>
      <c r="R58" s="34"/>
      <c r="S58" s="39"/>
      <c r="T58" s="39"/>
      <c r="U58" s="39"/>
      <c r="V58" s="14"/>
      <c r="W58" s="34"/>
      <c r="X58" s="39"/>
      <c r="Y58" s="39"/>
      <c r="Z58" s="48"/>
      <c r="AA58" s="14"/>
      <c r="AB58" s="13"/>
    </row>
    <row r="59" spans="1:28" x14ac:dyDescent="0.35">
      <c r="A59" s="44"/>
      <c r="B59" s="44"/>
      <c r="C59" s="13"/>
      <c r="D59" s="13"/>
      <c r="E59" s="13"/>
      <c r="F59" s="14"/>
      <c r="G59" s="22"/>
      <c r="H59" s="39"/>
      <c r="I59" s="39"/>
      <c r="J59" s="39"/>
      <c r="K59" s="39"/>
      <c r="L59" s="14"/>
      <c r="M59" s="34"/>
      <c r="N59" s="39"/>
      <c r="O59" s="39"/>
      <c r="P59" s="39"/>
      <c r="Q59" s="14"/>
      <c r="R59" s="34"/>
      <c r="S59" s="39"/>
      <c r="T59" s="39"/>
      <c r="U59" s="39"/>
      <c r="V59" s="14"/>
      <c r="W59" s="34"/>
      <c r="X59" s="39"/>
      <c r="Y59" s="39"/>
      <c r="Z59" s="48"/>
      <c r="AA59" s="14"/>
      <c r="AB59" s="13"/>
    </row>
    <row r="60" spans="1:28" x14ac:dyDescent="0.35">
      <c r="A60" s="44"/>
      <c r="B60" s="44"/>
      <c r="C60" s="13"/>
      <c r="D60" s="13"/>
      <c r="E60" s="13"/>
      <c r="F60" s="14"/>
      <c r="G60" s="22"/>
      <c r="H60" s="39"/>
      <c r="I60" s="39"/>
      <c r="J60" s="39"/>
      <c r="K60" s="39"/>
      <c r="L60" s="14"/>
      <c r="M60" s="34"/>
      <c r="N60" s="39"/>
      <c r="O60" s="39"/>
      <c r="P60" s="39"/>
      <c r="Q60" s="14"/>
      <c r="R60" s="34"/>
      <c r="S60" s="39"/>
      <c r="T60" s="39"/>
      <c r="U60" s="39"/>
      <c r="V60" s="14"/>
      <c r="W60" s="34"/>
      <c r="X60" s="39"/>
      <c r="Y60" s="39"/>
      <c r="Z60" s="48"/>
      <c r="AA60" s="14"/>
      <c r="AB60" s="13"/>
    </row>
    <row r="61" spans="1:28" x14ac:dyDescent="0.35">
      <c r="A61" s="44"/>
      <c r="B61" s="44"/>
      <c r="C61" s="13"/>
      <c r="D61" s="13"/>
      <c r="E61" s="13"/>
      <c r="F61" s="14"/>
      <c r="G61" s="22"/>
      <c r="H61" s="39"/>
      <c r="I61" s="39"/>
      <c r="J61" s="39"/>
      <c r="K61" s="39"/>
      <c r="L61" s="14"/>
      <c r="M61" s="34"/>
      <c r="N61" s="39"/>
      <c r="O61" s="39"/>
      <c r="P61" s="39"/>
      <c r="Q61" s="14"/>
      <c r="R61" s="34"/>
      <c r="S61" s="39"/>
      <c r="T61" s="39"/>
      <c r="U61" s="39"/>
      <c r="V61" s="14"/>
      <c r="W61" s="34"/>
      <c r="X61" s="39"/>
      <c r="Y61" s="39"/>
      <c r="Z61" s="48"/>
      <c r="AA61" s="14"/>
      <c r="AB61" s="13"/>
    </row>
    <row r="62" spans="1:28" x14ac:dyDescent="0.35">
      <c r="A62" s="44"/>
      <c r="B62" s="44"/>
      <c r="C62" s="13"/>
      <c r="D62" s="13"/>
      <c r="E62" s="13"/>
      <c r="F62" s="14"/>
      <c r="G62" s="22"/>
      <c r="H62" s="39"/>
      <c r="I62" s="39"/>
      <c r="J62" s="39"/>
      <c r="K62" s="39"/>
      <c r="L62" s="14"/>
      <c r="M62" s="34"/>
      <c r="N62" s="39"/>
      <c r="O62" s="39"/>
      <c r="P62" s="39"/>
      <c r="Q62" s="14"/>
      <c r="R62" s="34"/>
      <c r="S62" s="39"/>
      <c r="T62" s="39"/>
      <c r="U62" s="39"/>
      <c r="V62" s="14"/>
      <c r="W62" s="34"/>
      <c r="X62" s="39"/>
      <c r="Y62" s="39"/>
      <c r="Z62" s="48"/>
      <c r="AA62" s="14"/>
      <c r="AB62" s="13"/>
    </row>
    <row r="63" spans="1:28" x14ac:dyDescent="0.35">
      <c r="A63" s="44"/>
      <c r="B63" s="44"/>
      <c r="C63" s="13"/>
      <c r="D63" s="13"/>
      <c r="E63" s="13"/>
      <c r="F63" s="14"/>
      <c r="G63" s="22"/>
      <c r="H63" s="39"/>
      <c r="I63" s="39"/>
      <c r="J63" s="39"/>
      <c r="K63" s="39"/>
      <c r="L63" s="14"/>
      <c r="M63" s="34"/>
      <c r="N63" s="39"/>
      <c r="O63" s="39"/>
      <c r="P63" s="39"/>
      <c r="Q63" s="14"/>
      <c r="R63" s="34"/>
      <c r="S63" s="39"/>
      <c r="T63" s="39"/>
      <c r="U63" s="39"/>
      <c r="V63" s="14"/>
      <c r="W63" s="34"/>
      <c r="X63" s="39"/>
      <c r="Y63" s="39"/>
      <c r="Z63" s="48"/>
      <c r="AA63" s="14"/>
      <c r="AB63" s="13"/>
    </row>
    <row r="64" spans="1:28" x14ac:dyDescent="0.35">
      <c r="A64" s="44"/>
      <c r="B64" s="44"/>
      <c r="C64" s="13"/>
      <c r="D64" s="13"/>
      <c r="E64" s="13"/>
      <c r="F64" s="14"/>
      <c r="G64" s="22"/>
      <c r="H64" s="39"/>
      <c r="I64" s="39"/>
      <c r="J64" s="39"/>
      <c r="K64" s="39"/>
      <c r="L64" s="14"/>
      <c r="M64" s="34"/>
      <c r="N64" s="39"/>
      <c r="O64" s="39"/>
      <c r="P64" s="39"/>
      <c r="Q64" s="14"/>
      <c r="R64" s="34"/>
      <c r="S64" s="39"/>
      <c r="T64" s="39"/>
      <c r="U64" s="39"/>
      <c r="V64" s="14"/>
      <c r="W64" s="34"/>
      <c r="X64" s="39"/>
      <c r="Y64" s="39"/>
      <c r="Z64" s="48"/>
      <c r="AA64" s="14"/>
      <c r="AB64" s="13"/>
    </row>
    <row r="65" spans="1:28" x14ac:dyDescent="0.35">
      <c r="A65" s="44"/>
      <c r="B65" s="44"/>
      <c r="C65" s="13"/>
      <c r="D65" s="13"/>
      <c r="E65" s="13"/>
      <c r="F65" s="14"/>
      <c r="G65" s="22"/>
      <c r="H65" s="39"/>
      <c r="I65" s="39"/>
      <c r="J65" s="39"/>
      <c r="K65" s="39"/>
      <c r="L65" s="14"/>
      <c r="M65" s="34"/>
      <c r="N65" s="39"/>
      <c r="O65" s="39"/>
      <c r="P65" s="39"/>
      <c r="Q65" s="14"/>
      <c r="R65" s="34"/>
      <c r="S65" s="39"/>
      <c r="T65" s="39"/>
      <c r="U65" s="39"/>
      <c r="V65" s="14"/>
      <c r="W65" s="34"/>
      <c r="X65" s="39"/>
      <c r="Y65" s="39"/>
      <c r="Z65" s="48"/>
      <c r="AA65" s="14"/>
      <c r="AB65" s="13"/>
    </row>
    <row r="66" spans="1:28" x14ac:dyDescent="0.35">
      <c r="A66" s="44"/>
      <c r="B66" s="44"/>
      <c r="C66" s="13"/>
      <c r="D66" s="13"/>
      <c r="E66" s="13"/>
      <c r="F66" s="14"/>
      <c r="G66" s="22"/>
      <c r="H66" s="39"/>
      <c r="I66" s="39"/>
      <c r="J66" s="39"/>
      <c r="K66" s="39"/>
      <c r="L66" s="14"/>
      <c r="M66" s="34"/>
      <c r="N66" s="39"/>
      <c r="O66" s="39"/>
      <c r="P66" s="39"/>
      <c r="Q66" s="14"/>
      <c r="R66" s="34"/>
      <c r="S66" s="39"/>
      <c r="T66" s="39"/>
      <c r="U66" s="39"/>
      <c r="V66" s="14"/>
      <c r="W66" s="34"/>
      <c r="X66" s="39"/>
      <c r="Y66" s="39"/>
      <c r="Z66" s="48"/>
      <c r="AA66" s="14"/>
      <c r="AB66" s="13"/>
    </row>
    <row r="67" spans="1:28" x14ac:dyDescent="0.35">
      <c r="A67" s="44"/>
      <c r="B67" s="44"/>
      <c r="C67" s="13"/>
      <c r="D67" s="13"/>
      <c r="E67" s="13"/>
      <c r="F67" s="14"/>
      <c r="G67" s="22"/>
      <c r="H67" s="39"/>
      <c r="I67" s="39"/>
      <c r="J67" s="39"/>
      <c r="K67" s="39"/>
      <c r="L67" s="14"/>
      <c r="M67" s="34"/>
      <c r="N67" s="39"/>
      <c r="O67" s="39"/>
      <c r="P67" s="39"/>
      <c r="Q67" s="14"/>
      <c r="R67" s="34"/>
      <c r="S67" s="39"/>
      <c r="T67" s="39"/>
      <c r="U67" s="39"/>
      <c r="V67" s="14"/>
      <c r="W67" s="34"/>
      <c r="X67" s="39"/>
      <c r="Y67" s="39"/>
      <c r="Z67" s="48"/>
      <c r="AA67" s="14"/>
      <c r="AB67" s="13"/>
    </row>
    <row r="68" spans="1:28" x14ac:dyDescent="0.35">
      <c r="A68" s="44"/>
      <c r="B68" s="44"/>
      <c r="C68" s="13"/>
      <c r="D68" s="13"/>
      <c r="E68" s="13"/>
      <c r="F68" s="14"/>
      <c r="G68" s="22"/>
      <c r="H68" s="39"/>
      <c r="I68" s="39"/>
      <c r="J68" s="39"/>
      <c r="K68" s="39"/>
      <c r="L68" s="14"/>
      <c r="M68" s="34"/>
      <c r="N68" s="39"/>
      <c r="O68" s="39"/>
      <c r="P68" s="39"/>
      <c r="Q68" s="14"/>
      <c r="R68" s="34"/>
      <c r="S68" s="39"/>
      <c r="T68" s="39"/>
      <c r="U68" s="39"/>
      <c r="V68" s="14"/>
      <c r="W68" s="34"/>
      <c r="X68" s="39"/>
      <c r="Y68" s="39"/>
      <c r="Z68" s="48"/>
      <c r="AA68" s="14"/>
      <c r="AB68" s="13"/>
    </row>
    <row r="69" spans="1:28" x14ac:dyDescent="0.35">
      <c r="A69" s="44"/>
      <c r="B69" s="44"/>
      <c r="C69" s="13"/>
      <c r="D69" s="13"/>
      <c r="E69" s="13"/>
      <c r="F69" s="14"/>
      <c r="G69" s="22"/>
      <c r="H69" s="39"/>
      <c r="I69" s="39"/>
      <c r="J69" s="39"/>
      <c r="K69" s="39"/>
      <c r="L69" s="14"/>
      <c r="M69" s="34"/>
      <c r="N69" s="39"/>
      <c r="O69" s="39"/>
      <c r="P69" s="39"/>
      <c r="Q69" s="14"/>
      <c r="R69" s="34"/>
      <c r="S69" s="39"/>
      <c r="T69" s="39"/>
      <c r="U69" s="39"/>
      <c r="V69" s="14"/>
      <c r="W69" s="34"/>
      <c r="X69" s="39"/>
      <c r="Y69" s="39"/>
      <c r="Z69" s="48"/>
      <c r="AA69" s="14"/>
      <c r="AB69" s="13"/>
    </row>
    <row r="70" spans="1:28" x14ac:dyDescent="0.35">
      <c r="A70" s="44"/>
      <c r="B70" s="44"/>
      <c r="C70" s="13"/>
      <c r="D70" s="13"/>
      <c r="E70" s="13"/>
      <c r="F70" s="14"/>
      <c r="G70" s="22"/>
      <c r="H70" s="39"/>
      <c r="I70" s="39"/>
      <c r="J70" s="39"/>
      <c r="K70" s="39"/>
      <c r="L70" s="14"/>
      <c r="M70" s="34"/>
      <c r="N70" s="39"/>
      <c r="O70" s="39"/>
      <c r="P70" s="39"/>
      <c r="Q70" s="14"/>
      <c r="R70" s="34"/>
      <c r="S70" s="39"/>
      <c r="T70" s="39"/>
      <c r="U70" s="39"/>
      <c r="V70" s="14"/>
      <c r="W70" s="34"/>
      <c r="X70" s="39"/>
      <c r="Y70" s="39"/>
      <c r="Z70" s="48"/>
      <c r="AA70" s="14"/>
      <c r="AB70" s="13"/>
    </row>
    <row r="71" spans="1:28" x14ac:dyDescent="0.35">
      <c r="A71" s="44"/>
      <c r="B71" s="44"/>
      <c r="C71" s="13"/>
      <c r="D71" s="13"/>
      <c r="E71" s="13"/>
      <c r="F71" s="14"/>
      <c r="G71" s="22"/>
      <c r="H71" s="39"/>
      <c r="I71" s="39"/>
      <c r="J71" s="39"/>
      <c r="K71" s="39"/>
      <c r="L71" s="14"/>
      <c r="M71" s="34"/>
      <c r="N71" s="39"/>
      <c r="O71" s="39"/>
      <c r="P71" s="39"/>
      <c r="Q71" s="14"/>
      <c r="R71" s="34"/>
      <c r="S71" s="39"/>
      <c r="T71" s="39"/>
      <c r="U71" s="39"/>
      <c r="V71" s="14"/>
      <c r="W71" s="34"/>
      <c r="X71" s="39"/>
      <c r="Y71" s="39"/>
      <c r="Z71" s="48"/>
      <c r="AA71" s="14"/>
      <c r="AB71" s="13"/>
    </row>
    <row r="72" spans="1:28" x14ac:dyDescent="0.35">
      <c r="A72" s="44"/>
      <c r="B72" s="44"/>
      <c r="C72" s="13"/>
      <c r="D72" s="13"/>
      <c r="E72" s="13"/>
      <c r="F72" s="14"/>
      <c r="G72" s="22"/>
      <c r="H72" s="39"/>
      <c r="I72" s="39"/>
      <c r="J72" s="39"/>
      <c r="K72" s="39"/>
      <c r="L72" s="14"/>
      <c r="M72" s="34"/>
      <c r="N72" s="39"/>
      <c r="O72" s="39"/>
      <c r="P72" s="39"/>
      <c r="Q72" s="14"/>
      <c r="R72" s="34"/>
      <c r="S72" s="39"/>
      <c r="T72" s="39"/>
      <c r="U72" s="39"/>
      <c r="V72" s="14"/>
      <c r="W72" s="34"/>
      <c r="X72" s="39"/>
      <c r="Y72" s="39"/>
      <c r="Z72" s="48"/>
      <c r="AA72" s="14"/>
      <c r="AB72" s="13"/>
    </row>
    <row r="73" spans="1:28" x14ac:dyDescent="0.35">
      <c r="A73" s="44"/>
      <c r="B73" s="44"/>
      <c r="C73" s="13"/>
      <c r="D73" s="13"/>
      <c r="E73" s="13"/>
      <c r="F73" s="14"/>
      <c r="G73" s="22"/>
      <c r="H73" s="39"/>
      <c r="I73" s="39"/>
      <c r="J73" s="39"/>
      <c r="K73" s="39"/>
      <c r="L73" s="14"/>
      <c r="M73" s="34"/>
      <c r="N73" s="39"/>
      <c r="O73" s="39"/>
      <c r="P73" s="39"/>
      <c r="Q73" s="14"/>
      <c r="R73" s="34"/>
      <c r="S73" s="39"/>
      <c r="T73" s="39"/>
      <c r="U73" s="39"/>
      <c r="V73" s="14"/>
      <c r="W73" s="34"/>
      <c r="X73" s="39"/>
      <c r="Y73" s="39"/>
      <c r="Z73" s="48"/>
      <c r="AA73" s="14"/>
      <c r="AB73" s="13"/>
    </row>
    <row r="74" spans="1:28" x14ac:dyDescent="0.35">
      <c r="A74" s="44"/>
      <c r="B74" s="44"/>
      <c r="C74" s="13"/>
      <c r="D74" s="13"/>
      <c r="E74" s="13"/>
      <c r="F74" s="14"/>
      <c r="G74" s="22"/>
      <c r="H74" s="39"/>
      <c r="I74" s="39"/>
      <c r="J74" s="39"/>
      <c r="K74" s="39"/>
      <c r="L74" s="14"/>
      <c r="M74" s="34"/>
      <c r="N74" s="39"/>
      <c r="O74" s="39"/>
      <c r="P74" s="39"/>
      <c r="Q74" s="14"/>
      <c r="R74" s="34"/>
      <c r="S74" s="39"/>
      <c r="T74" s="39"/>
      <c r="U74" s="39"/>
      <c r="V74" s="14"/>
      <c r="W74" s="34"/>
      <c r="X74" s="39"/>
      <c r="Y74" s="39"/>
      <c r="Z74" s="48"/>
      <c r="AA74" s="14"/>
      <c r="AB74" s="13"/>
    </row>
    <row r="75" spans="1:28" x14ac:dyDescent="0.35">
      <c r="A75" s="44"/>
      <c r="B75" s="44"/>
      <c r="C75" s="13"/>
      <c r="D75" s="13"/>
      <c r="E75" s="13"/>
      <c r="F75" s="14"/>
      <c r="G75" s="22"/>
      <c r="H75" s="39"/>
      <c r="I75" s="39"/>
      <c r="J75" s="39"/>
      <c r="K75" s="39"/>
      <c r="L75" s="14"/>
      <c r="M75" s="34"/>
      <c r="N75" s="39"/>
      <c r="O75" s="39"/>
      <c r="P75" s="39"/>
      <c r="Q75" s="14"/>
      <c r="R75" s="34"/>
      <c r="S75" s="39"/>
      <c r="T75" s="39"/>
      <c r="U75" s="39"/>
      <c r="V75" s="14"/>
      <c r="W75" s="34"/>
      <c r="X75" s="39"/>
      <c r="Y75" s="39"/>
      <c r="Z75" s="48"/>
      <c r="AA75" s="14"/>
      <c r="AB75" s="13"/>
    </row>
    <row r="76" spans="1:28" x14ac:dyDescent="0.35">
      <c r="A76" s="44"/>
      <c r="B76" s="44"/>
      <c r="C76" s="13"/>
      <c r="D76" s="13"/>
      <c r="E76" s="13"/>
      <c r="F76" s="14"/>
      <c r="G76" s="22"/>
      <c r="H76" s="39"/>
      <c r="I76" s="39"/>
      <c r="J76" s="39"/>
      <c r="K76" s="39"/>
      <c r="L76" s="14"/>
      <c r="M76" s="34"/>
      <c r="N76" s="39"/>
      <c r="O76" s="39"/>
      <c r="P76" s="39"/>
      <c r="Q76" s="14"/>
      <c r="R76" s="34"/>
      <c r="S76" s="39"/>
      <c r="T76" s="39"/>
      <c r="U76" s="39"/>
      <c r="V76" s="14"/>
      <c r="W76" s="34"/>
      <c r="X76" s="39"/>
      <c r="Y76" s="39"/>
      <c r="Z76" s="48"/>
      <c r="AA76" s="14"/>
      <c r="AB76" s="13"/>
    </row>
    <row r="77" spans="1:28" x14ac:dyDescent="0.35">
      <c r="A77" s="44"/>
      <c r="B77" s="44"/>
      <c r="C77" s="13"/>
      <c r="D77" s="13"/>
      <c r="E77" s="13"/>
      <c r="F77" s="14"/>
      <c r="G77" s="22"/>
      <c r="H77" s="39"/>
      <c r="I77" s="39"/>
      <c r="J77" s="39"/>
      <c r="K77" s="39"/>
      <c r="L77" s="14"/>
      <c r="M77" s="34"/>
      <c r="N77" s="39"/>
      <c r="O77" s="39"/>
      <c r="P77" s="39"/>
      <c r="Q77" s="14"/>
      <c r="R77" s="34"/>
      <c r="S77" s="39"/>
      <c r="T77" s="39"/>
      <c r="U77" s="39"/>
      <c r="V77" s="14"/>
      <c r="W77" s="34"/>
      <c r="X77" s="39"/>
      <c r="Y77" s="39"/>
      <c r="Z77" s="48"/>
      <c r="AA77" s="14"/>
      <c r="AB77" s="13"/>
    </row>
    <row r="78" spans="1:28" x14ac:dyDescent="0.35">
      <c r="A78" s="44"/>
      <c r="B78" s="44"/>
      <c r="C78" s="13"/>
      <c r="D78" s="13"/>
      <c r="E78" s="13"/>
      <c r="F78" s="14"/>
      <c r="G78" s="22"/>
      <c r="H78" s="39"/>
      <c r="I78" s="39"/>
      <c r="J78" s="39"/>
      <c r="K78" s="39"/>
      <c r="L78" s="14"/>
      <c r="M78" s="34"/>
      <c r="N78" s="39"/>
      <c r="O78" s="39"/>
      <c r="P78" s="39"/>
      <c r="Q78" s="14"/>
      <c r="R78" s="34"/>
      <c r="S78" s="39"/>
      <c r="T78" s="39"/>
      <c r="U78" s="39"/>
      <c r="V78" s="14"/>
      <c r="W78" s="34"/>
      <c r="X78" s="39"/>
      <c r="Y78" s="39"/>
      <c r="Z78" s="48"/>
      <c r="AA78" s="14"/>
      <c r="AB78" s="13"/>
    </row>
    <row r="79" spans="1:28" x14ac:dyDescent="0.35">
      <c r="A79" s="44"/>
      <c r="B79" s="44"/>
      <c r="C79" s="13"/>
      <c r="D79" s="13"/>
      <c r="E79" s="13"/>
      <c r="F79" s="14"/>
      <c r="G79" s="22"/>
      <c r="H79" s="39"/>
      <c r="I79" s="39"/>
      <c r="J79" s="39"/>
      <c r="K79" s="39"/>
      <c r="L79" s="14"/>
      <c r="M79" s="34"/>
      <c r="N79" s="39"/>
      <c r="O79" s="39"/>
      <c r="P79" s="39"/>
      <c r="Q79" s="14"/>
      <c r="R79" s="34"/>
      <c r="S79" s="39"/>
      <c r="T79" s="39"/>
      <c r="U79" s="39"/>
      <c r="V79" s="14"/>
      <c r="W79" s="34"/>
      <c r="X79" s="39"/>
      <c r="Y79" s="39"/>
      <c r="Z79" s="48"/>
      <c r="AA79" s="14"/>
      <c r="AB79" s="13"/>
    </row>
    <row r="80" spans="1:28" x14ac:dyDescent="0.35">
      <c r="A80" s="44"/>
      <c r="B80" s="44"/>
      <c r="C80" s="13"/>
      <c r="D80" s="13"/>
      <c r="E80" s="13"/>
      <c r="F80" s="14"/>
      <c r="G80" s="22"/>
      <c r="H80" s="39"/>
      <c r="I80" s="39"/>
      <c r="J80" s="39"/>
      <c r="K80" s="39"/>
      <c r="L80" s="14"/>
      <c r="M80" s="34"/>
      <c r="N80" s="39"/>
      <c r="O80" s="39"/>
      <c r="P80" s="39"/>
      <c r="Q80" s="14"/>
      <c r="R80" s="34"/>
      <c r="S80" s="39"/>
      <c r="T80" s="39"/>
      <c r="U80" s="39"/>
      <c r="V80" s="14"/>
      <c r="W80" s="34"/>
      <c r="X80" s="39"/>
      <c r="Y80" s="39"/>
      <c r="Z80" s="48"/>
      <c r="AA80" s="14"/>
      <c r="AB80" s="13"/>
    </row>
    <row r="81" spans="1:28" x14ac:dyDescent="0.35">
      <c r="A81" s="44"/>
      <c r="B81" s="44"/>
      <c r="C81" s="13"/>
      <c r="D81" s="13"/>
      <c r="E81" s="13"/>
      <c r="F81" s="14"/>
      <c r="G81" s="22"/>
      <c r="H81" s="39"/>
      <c r="I81" s="39"/>
      <c r="J81" s="39"/>
      <c r="K81" s="39"/>
      <c r="L81" s="14"/>
      <c r="M81" s="34"/>
      <c r="N81" s="39"/>
      <c r="O81" s="39"/>
      <c r="P81" s="39"/>
      <c r="Q81" s="14"/>
      <c r="R81" s="34"/>
      <c r="S81" s="39"/>
      <c r="T81" s="39"/>
      <c r="U81" s="39"/>
      <c r="V81" s="14"/>
      <c r="W81" s="34"/>
      <c r="X81" s="39"/>
      <c r="Y81" s="39"/>
      <c r="Z81" s="48"/>
      <c r="AA81" s="14"/>
      <c r="AB81" s="13"/>
    </row>
    <row r="82" spans="1:28" x14ac:dyDescent="0.35">
      <c r="A82" s="44"/>
      <c r="B82" s="44"/>
      <c r="C82" s="13"/>
      <c r="D82" s="13"/>
      <c r="E82" s="13"/>
      <c r="F82" s="14"/>
      <c r="G82" s="22"/>
      <c r="H82" s="39"/>
      <c r="I82" s="39"/>
      <c r="J82" s="39"/>
      <c r="K82" s="39"/>
      <c r="L82" s="14"/>
      <c r="M82" s="34"/>
      <c r="N82" s="39"/>
      <c r="O82" s="39"/>
      <c r="P82" s="39"/>
      <c r="Q82" s="14"/>
      <c r="R82" s="34"/>
      <c r="S82" s="39"/>
      <c r="T82" s="39"/>
      <c r="U82" s="39"/>
      <c r="V82" s="14"/>
      <c r="W82" s="34"/>
      <c r="X82" s="39"/>
      <c r="Y82" s="39"/>
      <c r="Z82" s="48"/>
      <c r="AA82" s="14"/>
      <c r="AB82" s="13"/>
    </row>
    <row r="83" spans="1:28" x14ac:dyDescent="0.35">
      <c r="A83" s="44"/>
      <c r="B83" s="44"/>
      <c r="C83" s="13"/>
      <c r="D83" s="13"/>
      <c r="E83" s="13"/>
      <c r="F83" s="14"/>
      <c r="G83" s="22"/>
      <c r="H83" s="39"/>
      <c r="I83" s="39"/>
      <c r="J83" s="39"/>
      <c r="K83" s="39"/>
      <c r="L83" s="14"/>
      <c r="M83" s="34"/>
      <c r="N83" s="39"/>
      <c r="O83" s="39"/>
      <c r="P83" s="39"/>
      <c r="Q83" s="14"/>
      <c r="R83" s="34"/>
      <c r="S83" s="39"/>
      <c r="T83" s="39"/>
      <c r="U83" s="39"/>
      <c r="V83" s="14"/>
      <c r="W83" s="34"/>
      <c r="X83" s="39"/>
      <c r="Y83" s="39"/>
      <c r="Z83" s="48"/>
      <c r="AA83" s="14"/>
      <c r="AB83" s="13"/>
    </row>
    <row r="84" spans="1:28" x14ac:dyDescent="0.35">
      <c r="A84" s="44"/>
      <c r="B84" s="44"/>
      <c r="C84" s="13"/>
      <c r="D84" s="13"/>
      <c r="E84" s="13"/>
      <c r="F84" s="15"/>
      <c r="G84" s="16"/>
      <c r="H84" s="39"/>
      <c r="I84" s="39"/>
      <c r="J84" s="39"/>
      <c r="K84" s="39"/>
      <c r="L84" s="15"/>
      <c r="M84" s="17"/>
      <c r="N84" s="39"/>
      <c r="O84" s="39"/>
      <c r="P84" s="39"/>
      <c r="Q84" s="15"/>
      <c r="R84" s="17"/>
      <c r="S84" s="39"/>
      <c r="T84" s="39"/>
      <c r="U84" s="39"/>
      <c r="V84" s="15"/>
      <c r="W84" s="17"/>
      <c r="X84" s="39"/>
      <c r="Y84" s="39"/>
      <c r="Z84" s="48"/>
      <c r="AA84" s="15"/>
      <c r="AB84" s="17"/>
    </row>
    <row r="85" spans="1:28" x14ac:dyDescent="0.35">
      <c r="A85" s="44"/>
      <c r="B85" s="44"/>
      <c r="C85" s="13"/>
      <c r="D85" s="13"/>
      <c r="E85" s="13"/>
      <c r="F85" s="15"/>
      <c r="G85" s="16"/>
      <c r="H85" s="39"/>
      <c r="I85" s="39"/>
      <c r="J85" s="39"/>
      <c r="K85" s="39"/>
      <c r="L85" s="15"/>
      <c r="M85" s="17"/>
      <c r="N85" s="39"/>
      <c r="O85" s="39"/>
      <c r="P85" s="39"/>
      <c r="Q85" s="15"/>
      <c r="R85" s="17"/>
      <c r="S85" s="39"/>
      <c r="T85" s="39"/>
      <c r="U85" s="39"/>
      <c r="V85" s="15"/>
      <c r="W85" s="17"/>
      <c r="X85" s="39"/>
      <c r="Y85" s="39"/>
      <c r="Z85" s="48"/>
      <c r="AA85" s="15"/>
      <c r="AB85" s="17"/>
    </row>
    <row r="86" spans="1:28" x14ac:dyDescent="0.35">
      <c r="A86" s="44"/>
      <c r="B86" s="44"/>
      <c r="C86" s="13"/>
      <c r="D86" s="13"/>
      <c r="E86" s="13"/>
      <c r="F86" s="15"/>
      <c r="G86" s="16"/>
      <c r="H86" s="39"/>
      <c r="I86" s="39"/>
      <c r="J86" s="39"/>
      <c r="K86" s="39"/>
      <c r="L86" s="15"/>
      <c r="M86" s="17"/>
      <c r="N86" s="39"/>
      <c r="O86" s="39"/>
      <c r="P86" s="39"/>
      <c r="Q86" s="15"/>
      <c r="R86" s="17"/>
      <c r="S86" s="39"/>
      <c r="T86" s="39"/>
      <c r="U86" s="39"/>
      <c r="V86" s="15"/>
      <c r="W86" s="17"/>
      <c r="X86" s="39"/>
      <c r="Y86" s="39"/>
      <c r="Z86" s="48"/>
      <c r="AA86" s="15"/>
      <c r="AB86" s="17"/>
    </row>
    <row r="87" spans="1:28" x14ac:dyDescent="0.35">
      <c r="A87" s="44"/>
      <c r="B87" s="44"/>
      <c r="C87" s="13"/>
      <c r="D87" s="13"/>
      <c r="E87" s="13"/>
      <c r="F87" s="15"/>
      <c r="G87" s="16"/>
      <c r="H87" s="39"/>
      <c r="I87" s="39"/>
      <c r="J87" s="39"/>
      <c r="K87" s="39"/>
      <c r="L87" s="15"/>
      <c r="M87" s="17"/>
      <c r="N87" s="39"/>
      <c r="O87" s="39"/>
      <c r="P87" s="39"/>
      <c r="Q87" s="15"/>
      <c r="R87" s="17"/>
      <c r="S87" s="39"/>
      <c r="T87" s="39"/>
      <c r="U87" s="39"/>
      <c r="V87" s="15"/>
      <c r="W87" s="17"/>
      <c r="X87" s="39"/>
      <c r="Y87" s="39"/>
      <c r="Z87" s="48"/>
      <c r="AA87" s="15"/>
      <c r="AB87" s="17"/>
    </row>
    <row r="88" spans="1:28" x14ac:dyDescent="0.35">
      <c r="A88" s="44"/>
      <c r="B88" s="44"/>
      <c r="C88" s="13"/>
      <c r="D88" s="13"/>
      <c r="E88" s="13"/>
      <c r="F88" s="15"/>
      <c r="G88" s="16"/>
      <c r="H88" s="39"/>
      <c r="I88" s="39"/>
      <c r="J88" s="39"/>
      <c r="K88" s="39"/>
      <c r="L88" s="15"/>
      <c r="M88" s="17"/>
      <c r="N88" s="39"/>
      <c r="O88" s="39"/>
      <c r="P88" s="39"/>
      <c r="Q88" s="15"/>
      <c r="R88" s="17"/>
      <c r="S88" s="39"/>
      <c r="T88" s="39"/>
      <c r="U88" s="39"/>
      <c r="V88" s="15"/>
      <c r="W88" s="17"/>
      <c r="X88" s="39"/>
      <c r="Y88" s="39"/>
      <c r="Z88" s="48"/>
      <c r="AA88" s="15"/>
      <c r="AB88" s="17"/>
    </row>
    <row r="89" spans="1:28" x14ac:dyDescent="0.35">
      <c r="A89" s="44"/>
      <c r="B89" s="44"/>
      <c r="C89" s="13"/>
      <c r="D89" s="13"/>
      <c r="E89" s="13"/>
      <c r="F89" s="15"/>
      <c r="G89" s="16"/>
      <c r="H89" s="39"/>
      <c r="I89" s="39"/>
      <c r="J89" s="39"/>
      <c r="K89" s="39"/>
      <c r="L89" s="15"/>
      <c r="M89" s="17"/>
      <c r="N89" s="39"/>
      <c r="O89" s="39"/>
      <c r="P89" s="39"/>
      <c r="Q89" s="15"/>
      <c r="R89" s="17"/>
      <c r="S89" s="39"/>
      <c r="T89" s="39"/>
      <c r="U89" s="39"/>
      <c r="V89" s="15"/>
      <c r="W89" s="17"/>
      <c r="X89" s="39"/>
      <c r="Y89" s="39"/>
      <c r="Z89" s="48"/>
      <c r="AA89" s="15"/>
      <c r="AB89" s="17"/>
    </row>
    <row r="90" spans="1:28" x14ac:dyDescent="0.35">
      <c r="A90" s="44"/>
      <c r="B90" s="44"/>
      <c r="C90" s="13"/>
      <c r="D90" s="13"/>
      <c r="E90" s="13"/>
      <c r="F90" s="15"/>
      <c r="G90" s="16"/>
      <c r="H90" s="39"/>
      <c r="I90" s="39"/>
      <c r="J90" s="39"/>
      <c r="K90" s="39"/>
      <c r="L90" s="15"/>
      <c r="M90" s="17"/>
      <c r="N90" s="39"/>
      <c r="O90" s="39"/>
      <c r="P90" s="39"/>
      <c r="Q90" s="15"/>
      <c r="R90" s="17"/>
      <c r="S90" s="39"/>
      <c r="T90" s="39"/>
      <c r="U90" s="39"/>
      <c r="V90" s="15"/>
      <c r="W90" s="17"/>
      <c r="X90" s="39"/>
      <c r="Y90" s="39"/>
      <c r="Z90" s="48"/>
      <c r="AA90" s="15"/>
      <c r="AB90" s="17"/>
    </row>
    <row r="91" spans="1:28" x14ac:dyDescent="0.35">
      <c r="A91" s="44"/>
      <c r="B91" s="44"/>
      <c r="C91" s="13"/>
      <c r="D91" s="13"/>
      <c r="E91" s="13"/>
      <c r="F91" s="15"/>
      <c r="G91" s="16"/>
      <c r="H91" s="39"/>
      <c r="I91" s="39"/>
      <c r="J91" s="39"/>
      <c r="K91" s="39"/>
      <c r="L91" s="15"/>
      <c r="M91" s="17"/>
      <c r="N91" s="39"/>
      <c r="O91" s="39"/>
      <c r="P91" s="39"/>
      <c r="Q91" s="15"/>
      <c r="R91" s="17"/>
      <c r="S91" s="39"/>
      <c r="T91" s="39"/>
      <c r="U91" s="39"/>
      <c r="V91" s="15"/>
      <c r="W91" s="17"/>
      <c r="X91" s="39"/>
      <c r="Y91" s="39"/>
      <c r="Z91" s="48"/>
      <c r="AA91" s="15"/>
      <c r="AB91" s="17"/>
    </row>
    <row r="92" spans="1:28" x14ac:dyDescent="0.35">
      <c r="A92" s="44"/>
      <c r="B92" s="44"/>
      <c r="C92" s="13"/>
      <c r="D92" s="13"/>
      <c r="E92" s="13"/>
      <c r="F92" s="15"/>
      <c r="G92" s="16"/>
      <c r="H92" s="39"/>
      <c r="I92" s="39"/>
      <c r="J92" s="39"/>
      <c r="K92" s="39"/>
      <c r="L92" s="15"/>
      <c r="M92" s="17"/>
      <c r="N92" s="39"/>
      <c r="O92" s="39"/>
      <c r="P92" s="39"/>
      <c r="Q92" s="15"/>
      <c r="R92" s="17"/>
      <c r="S92" s="39"/>
      <c r="T92" s="39"/>
      <c r="U92" s="39"/>
      <c r="V92" s="15"/>
      <c r="W92" s="17"/>
      <c r="X92" s="39"/>
      <c r="Y92" s="39"/>
      <c r="Z92" s="48"/>
      <c r="AA92" s="15"/>
      <c r="AB92" s="17"/>
    </row>
    <row r="93" spans="1:28" x14ac:dyDescent="0.35">
      <c r="A93" s="44"/>
      <c r="B93" s="44"/>
      <c r="C93" s="13"/>
      <c r="D93" s="13"/>
      <c r="E93" s="13"/>
      <c r="F93" s="15"/>
      <c r="G93" s="16"/>
      <c r="H93" s="39"/>
      <c r="I93" s="39"/>
      <c r="J93" s="39"/>
      <c r="K93" s="39"/>
      <c r="L93" s="15"/>
      <c r="M93" s="17"/>
      <c r="N93" s="39"/>
      <c r="O93" s="39"/>
      <c r="P93" s="39"/>
      <c r="Q93" s="15"/>
      <c r="R93" s="17"/>
      <c r="S93" s="39"/>
      <c r="T93" s="39"/>
      <c r="U93" s="39"/>
      <c r="V93" s="15"/>
      <c r="W93" s="17"/>
      <c r="X93" s="39"/>
      <c r="Y93" s="39"/>
      <c r="Z93" s="48"/>
      <c r="AA93" s="15"/>
      <c r="AB93" s="17"/>
    </row>
    <row r="94" spans="1:28" x14ac:dyDescent="0.35">
      <c r="A94" s="44"/>
      <c r="B94" s="44"/>
      <c r="C94" s="13"/>
      <c r="D94" s="13"/>
      <c r="E94" s="13"/>
      <c r="F94" s="15"/>
      <c r="G94" s="16"/>
      <c r="H94" s="39"/>
      <c r="I94" s="39"/>
      <c r="J94" s="39"/>
      <c r="K94" s="39"/>
      <c r="L94" s="15"/>
      <c r="M94" s="17"/>
      <c r="N94" s="39"/>
      <c r="O94" s="39"/>
      <c r="P94" s="39"/>
      <c r="Q94" s="15"/>
      <c r="R94" s="17"/>
      <c r="S94" s="39"/>
      <c r="T94" s="39"/>
      <c r="U94" s="39"/>
      <c r="V94" s="15"/>
      <c r="W94" s="17"/>
      <c r="X94" s="39"/>
      <c r="Y94" s="39"/>
      <c r="Z94" s="48"/>
      <c r="AA94" s="15"/>
      <c r="AB94" s="17"/>
    </row>
  </sheetData>
  <mergeCells count="8">
    <mergeCell ref="H2:M2"/>
    <mergeCell ref="N2:R2"/>
    <mergeCell ref="S2:W2"/>
    <mergeCell ref="X2:AB2"/>
    <mergeCell ref="H12:M12"/>
    <mergeCell ref="N12:R12"/>
    <mergeCell ref="S12:W12"/>
    <mergeCell ref="X12:AB12"/>
  </mergeCells>
  <conditionalFormatting sqref="L4:L10">
    <cfRule type="duplicateValues" dxfId="78" priority="16"/>
  </conditionalFormatting>
  <conditionalFormatting sqref="L14:L27">
    <cfRule type="duplicateValues" dxfId="77" priority="7"/>
  </conditionalFormatting>
  <conditionalFormatting sqref="M4:M10">
    <cfRule type="cellIs" dxfId="76" priority="15" operator="between">
      <formula>1</formula>
      <formula>2</formula>
    </cfRule>
  </conditionalFormatting>
  <conditionalFormatting sqref="M14:M27">
    <cfRule type="cellIs" dxfId="75" priority="8" operator="between">
      <formula>1</formula>
      <formula>3</formula>
    </cfRule>
  </conditionalFormatting>
  <conditionalFormatting sqref="Q4:Q10">
    <cfRule type="duplicateValues" dxfId="74" priority="11"/>
  </conditionalFormatting>
  <conditionalFormatting sqref="Q14:Q27">
    <cfRule type="duplicateValues" dxfId="73" priority="3"/>
  </conditionalFormatting>
  <conditionalFormatting sqref="R4:R10">
    <cfRule type="cellIs" dxfId="72" priority="14" operator="between">
      <formula>1</formula>
      <formula>2</formula>
    </cfRule>
  </conditionalFormatting>
  <conditionalFormatting sqref="R14:R27">
    <cfRule type="cellIs" dxfId="71" priority="6" operator="between">
      <formula>1</formula>
      <formula>3</formula>
    </cfRule>
  </conditionalFormatting>
  <conditionalFormatting sqref="V4:V10">
    <cfRule type="duplicateValues" dxfId="70" priority="10"/>
  </conditionalFormatting>
  <conditionalFormatting sqref="V14:V27">
    <cfRule type="duplicateValues" dxfId="69" priority="2"/>
  </conditionalFormatting>
  <conditionalFormatting sqref="W4:W10">
    <cfRule type="cellIs" dxfId="68" priority="13" operator="between">
      <formula>1</formula>
      <formula>2</formula>
    </cfRule>
  </conditionalFormatting>
  <conditionalFormatting sqref="W14:W27">
    <cfRule type="cellIs" dxfId="67" priority="5" operator="between">
      <formula>1</formula>
      <formula>3</formula>
    </cfRule>
  </conditionalFormatting>
  <conditionalFormatting sqref="AA4:AA10">
    <cfRule type="duplicateValues" dxfId="66" priority="9"/>
  </conditionalFormatting>
  <conditionalFormatting sqref="AA14:AA27">
    <cfRule type="duplicateValues" dxfId="65" priority="1"/>
  </conditionalFormatting>
  <conditionalFormatting sqref="AB4:AB10">
    <cfRule type="cellIs" dxfId="64" priority="12" operator="between">
      <formula>1</formula>
      <formula>2</formula>
    </cfRule>
  </conditionalFormatting>
  <conditionalFormatting sqref="AB14:AB27">
    <cfRule type="cellIs" dxfId="63" priority="4" operator="between">
      <formula>1</formula>
      <formula>3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8" orientation="landscape" r:id="rId1"/>
  <headerFooter>
    <oddHeader>&amp;C&amp;"-,Vet en cursief"&amp;14Uitslag toestelkampioenschappen 2022-2023&amp;R&amp;"-,Vet en cursief"&amp;14 10 en 11 juni 2023</oddHeader>
    <oddFooter>&amp;R&amp;"-,Vet en cursief"&amp;14&amp;A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CFE9D-B855-40E9-B0A2-B1FA6F21054A}">
  <sheetPr>
    <pageSetUpPr fitToPage="1"/>
  </sheetPr>
  <dimension ref="A1:AB94"/>
  <sheetViews>
    <sheetView topLeftCell="A2" zoomScaleNormal="100" workbookViewId="0">
      <selection activeCell="A2" sqref="A2"/>
    </sheetView>
  </sheetViews>
  <sheetFormatPr defaultRowHeight="14.5" x14ac:dyDescent="0.35"/>
  <cols>
    <col min="1" max="1" width="9.1796875" style="8" bestFit="1" customWidth="1"/>
    <col min="2" max="2" width="9.453125" style="8" hidden="1" customWidth="1"/>
    <col min="3" max="3" width="22.453125" bestFit="1" customWidth="1"/>
    <col min="4" max="4" width="8.54296875" hidden="1" customWidth="1"/>
    <col min="5" max="5" width="11.81640625" bestFit="1" customWidth="1"/>
    <col min="6" max="6" width="7.1796875" style="11" hidden="1" customWidth="1"/>
    <col min="7" max="7" width="6.54296875" style="6" hidden="1" customWidth="1"/>
    <col min="8" max="11" width="4.81640625" style="40" customWidth="1"/>
    <col min="12" max="12" width="6.81640625" style="11" customWidth="1"/>
    <col min="13" max="13" width="6.54296875" style="18" customWidth="1"/>
    <col min="14" max="16" width="4.81640625" style="40" customWidth="1"/>
    <col min="17" max="17" width="7" style="11" bestFit="1" customWidth="1"/>
    <col min="18" max="18" width="6.54296875" style="18" customWidth="1"/>
    <col min="19" max="21" width="4.81640625" style="40" customWidth="1"/>
    <col min="22" max="22" width="6.81640625" style="11" bestFit="1" customWidth="1"/>
    <col min="23" max="23" width="6.54296875" style="18" customWidth="1"/>
    <col min="24" max="25" width="4.81640625" style="40" customWidth="1"/>
    <col min="26" max="26" width="4.81640625" style="49" customWidth="1"/>
    <col min="27" max="27" width="6.81640625" style="11" bestFit="1" customWidth="1"/>
    <col min="28" max="28" width="6.54296875" style="18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idden="1" x14ac:dyDescent="0.35">
      <c r="F1" s="18">
        <v>7</v>
      </c>
      <c r="G1" s="20">
        <v>8</v>
      </c>
      <c r="H1" s="35">
        <v>9</v>
      </c>
      <c r="I1" s="36">
        <v>10</v>
      </c>
      <c r="J1" s="35">
        <v>11</v>
      </c>
      <c r="K1" s="36">
        <v>12</v>
      </c>
      <c r="L1" s="18">
        <v>13</v>
      </c>
      <c r="M1" s="20">
        <v>14</v>
      </c>
      <c r="N1" s="35">
        <v>15</v>
      </c>
      <c r="O1" s="36">
        <v>16</v>
      </c>
      <c r="P1" s="35">
        <v>17</v>
      </c>
      <c r="Q1" s="20">
        <v>18</v>
      </c>
      <c r="R1" s="18">
        <v>19</v>
      </c>
      <c r="S1" s="36">
        <v>20</v>
      </c>
      <c r="T1" s="35">
        <v>21</v>
      </c>
      <c r="U1" s="36">
        <v>22</v>
      </c>
      <c r="V1" s="18">
        <v>23</v>
      </c>
      <c r="W1" s="20">
        <v>24</v>
      </c>
      <c r="X1" s="35">
        <v>25</v>
      </c>
      <c r="Y1" s="36">
        <v>26</v>
      </c>
      <c r="Z1" s="46">
        <v>27</v>
      </c>
      <c r="AA1" s="20">
        <v>28</v>
      </c>
    </row>
    <row r="2" spans="1:28" ht="23.5" x14ac:dyDescent="0.55000000000000004">
      <c r="A2" s="8" t="s">
        <v>26</v>
      </c>
      <c r="C2" s="41" t="s">
        <v>118</v>
      </c>
      <c r="D2" s="4"/>
      <c r="F2" s="5"/>
      <c r="H2" s="50" t="s">
        <v>3</v>
      </c>
      <c r="I2" s="50"/>
      <c r="J2" s="50"/>
      <c r="K2" s="50"/>
      <c r="L2" s="50"/>
      <c r="M2" s="50"/>
      <c r="N2" s="50" t="s">
        <v>4</v>
      </c>
      <c r="O2" s="50"/>
      <c r="P2" s="50"/>
      <c r="Q2" s="50"/>
      <c r="R2" s="50"/>
      <c r="S2" s="50" t="s">
        <v>5</v>
      </c>
      <c r="T2" s="50"/>
      <c r="U2" s="50"/>
      <c r="V2" s="50"/>
      <c r="W2" s="50"/>
      <c r="X2" s="52" t="s">
        <v>6</v>
      </c>
      <c r="Y2" s="52"/>
      <c r="Z2" s="52"/>
      <c r="AA2" s="52"/>
      <c r="AB2" s="52"/>
    </row>
    <row r="3" spans="1:28" ht="29" x14ac:dyDescent="0.35">
      <c r="A3" s="43" t="s">
        <v>7</v>
      </c>
      <c r="B3" s="8" t="s">
        <v>0</v>
      </c>
      <c r="C3" t="s">
        <v>1</v>
      </c>
      <c r="D3" s="8" t="s">
        <v>8</v>
      </c>
      <c r="E3" t="s">
        <v>2</v>
      </c>
      <c r="F3" s="23" t="s">
        <v>9</v>
      </c>
      <c r="G3" s="29" t="s">
        <v>10</v>
      </c>
      <c r="H3" s="37" t="s">
        <v>11</v>
      </c>
      <c r="I3" s="37" t="s">
        <v>12</v>
      </c>
      <c r="J3" s="45" t="s">
        <v>13</v>
      </c>
      <c r="K3" s="37" t="s">
        <v>14</v>
      </c>
      <c r="L3" s="10" t="s">
        <v>9</v>
      </c>
      <c r="M3" s="1" t="s">
        <v>10</v>
      </c>
      <c r="N3" s="37" t="s">
        <v>11</v>
      </c>
      <c r="O3" s="37" t="s">
        <v>12</v>
      </c>
      <c r="P3" s="45" t="s">
        <v>13</v>
      </c>
      <c r="Q3" s="10" t="s">
        <v>9</v>
      </c>
      <c r="R3" s="1" t="s">
        <v>10</v>
      </c>
      <c r="S3" s="37" t="s">
        <v>11</v>
      </c>
      <c r="T3" s="37" t="s">
        <v>12</v>
      </c>
      <c r="U3" s="45" t="s">
        <v>13</v>
      </c>
      <c r="V3" s="10" t="s">
        <v>9</v>
      </c>
      <c r="W3" s="1" t="s">
        <v>10</v>
      </c>
      <c r="X3" s="37" t="s">
        <v>11</v>
      </c>
      <c r="Y3" s="37" t="s">
        <v>12</v>
      </c>
      <c r="Z3" s="45" t="s">
        <v>13</v>
      </c>
      <c r="AA3" s="10" t="s">
        <v>9</v>
      </c>
      <c r="AB3" s="2" t="s">
        <v>10</v>
      </c>
    </row>
    <row r="4" spans="1:28" x14ac:dyDescent="0.35">
      <c r="A4" s="8">
        <v>301</v>
      </c>
      <c r="B4" s="8" t="e">
        <v>#N/A</v>
      </c>
      <c r="C4" t="s">
        <v>119</v>
      </c>
      <c r="D4" t="s">
        <v>118</v>
      </c>
      <c r="E4" t="s">
        <v>91</v>
      </c>
      <c r="F4" s="25">
        <v>51.075000000000003</v>
      </c>
      <c r="G4" s="26">
        <v>9</v>
      </c>
      <c r="H4" s="38">
        <v>4.25</v>
      </c>
      <c r="I4" s="38">
        <v>8.7250000000000014</v>
      </c>
      <c r="J4" s="38">
        <v>0</v>
      </c>
      <c r="K4" s="38">
        <v>0.5</v>
      </c>
      <c r="L4" s="12">
        <v>13.475</v>
      </c>
      <c r="M4" s="21">
        <v>23</v>
      </c>
      <c r="N4" s="38">
        <v>3.5</v>
      </c>
      <c r="O4" s="38">
        <v>7.9</v>
      </c>
      <c r="P4" s="38">
        <v>0</v>
      </c>
      <c r="Q4" s="12">
        <v>11.4</v>
      </c>
      <c r="R4" s="21">
        <v>16</v>
      </c>
      <c r="S4" s="38">
        <v>5.6</v>
      </c>
      <c r="T4" s="38">
        <v>8.1</v>
      </c>
      <c r="U4" s="38">
        <v>0</v>
      </c>
      <c r="V4" s="12">
        <v>13.7</v>
      </c>
      <c r="W4" s="21">
        <v>1</v>
      </c>
      <c r="X4" s="38">
        <v>4.8</v>
      </c>
      <c r="Y4" s="38">
        <v>7.7</v>
      </c>
      <c r="Z4" s="47">
        <v>0</v>
      </c>
      <c r="AA4" s="12">
        <v>12.5</v>
      </c>
      <c r="AB4" s="21">
        <v>13</v>
      </c>
    </row>
    <row r="5" spans="1:28" x14ac:dyDescent="0.35">
      <c r="A5" s="8">
        <v>302</v>
      </c>
      <c r="B5" s="8" t="e">
        <v>#N/A</v>
      </c>
      <c r="C5" t="s">
        <v>120</v>
      </c>
      <c r="D5" t="s">
        <v>121</v>
      </c>
      <c r="E5" t="s">
        <v>91</v>
      </c>
      <c r="F5" s="25">
        <v>50.225000000000001</v>
      </c>
      <c r="G5" s="26">
        <v>12</v>
      </c>
      <c r="H5" s="38">
        <v>4.5</v>
      </c>
      <c r="I5" s="38">
        <v>9.0250000000000004</v>
      </c>
      <c r="J5" s="38">
        <v>0</v>
      </c>
      <c r="K5" s="38">
        <v>0.5</v>
      </c>
      <c r="L5" s="12">
        <v>14.025</v>
      </c>
      <c r="M5" s="21">
        <v>7</v>
      </c>
      <c r="N5" s="38">
        <v>4</v>
      </c>
      <c r="O5" s="38">
        <v>7.9</v>
      </c>
      <c r="P5" s="38">
        <v>0</v>
      </c>
      <c r="Q5" s="12">
        <v>11.9</v>
      </c>
      <c r="R5" s="21">
        <v>10</v>
      </c>
      <c r="S5" s="38">
        <v>5</v>
      </c>
      <c r="T5" s="38">
        <v>7.4</v>
      </c>
      <c r="U5" s="38">
        <v>0</v>
      </c>
      <c r="V5" s="12">
        <v>12.4</v>
      </c>
      <c r="W5" s="21">
        <v>6</v>
      </c>
      <c r="X5" s="38">
        <v>4.3</v>
      </c>
      <c r="Y5" s="38">
        <v>7.6</v>
      </c>
      <c r="Z5" s="47">
        <v>0</v>
      </c>
      <c r="AA5" s="12">
        <v>11.9</v>
      </c>
      <c r="AB5" s="21">
        <v>21</v>
      </c>
    </row>
    <row r="6" spans="1:28" x14ac:dyDescent="0.35">
      <c r="A6" s="8">
        <v>303</v>
      </c>
      <c r="B6" s="8" t="e">
        <v>#N/A</v>
      </c>
      <c r="C6" t="s">
        <v>122</v>
      </c>
      <c r="D6" t="s">
        <v>121</v>
      </c>
      <c r="E6" t="s">
        <v>91</v>
      </c>
      <c r="F6" s="25">
        <v>49.924999999999997</v>
      </c>
      <c r="G6" s="26">
        <v>14</v>
      </c>
      <c r="H6" s="38">
        <v>4</v>
      </c>
      <c r="I6" s="38">
        <v>9.125</v>
      </c>
      <c r="J6" s="38">
        <v>0</v>
      </c>
      <c r="K6" s="38">
        <v>0.5</v>
      </c>
      <c r="L6" s="12">
        <v>13.625</v>
      </c>
      <c r="M6" s="21">
        <v>20</v>
      </c>
      <c r="N6" s="38">
        <v>3.5</v>
      </c>
      <c r="O6" s="38">
        <v>8.25</v>
      </c>
      <c r="P6" s="38">
        <v>0</v>
      </c>
      <c r="Q6" s="12">
        <v>11.75</v>
      </c>
      <c r="R6" s="21">
        <v>14</v>
      </c>
      <c r="S6" s="38">
        <v>5</v>
      </c>
      <c r="T6" s="38">
        <v>6.85</v>
      </c>
      <c r="U6" s="38">
        <v>0</v>
      </c>
      <c r="V6" s="12">
        <v>11.85</v>
      </c>
      <c r="W6" s="21">
        <v>9</v>
      </c>
      <c r="X6" s="38">
        <v>5.2</v>
      </c>
      <c r="Y6" s="38">
        <v>7.5</v>
      </c>
      <c r="Z6" s="47">
        <v>0</v>
      </c>
      <c r="AA6" s="12">
        <v>12.7</v>
      </c>
      <c r="AB6" s="21">
        <v>11</v>
      </c>
    </row>
    <row r="7" spans="1:28" x14ac:dyDescent="0.35">
      <c r="A7" s="8">
        <v>304</v>
      </c>
      <c r="B7" s="8" t="e">
        <v>#N/A</v>
      </c>
      <c r="C7" t="s">
        <v>123</v>
      </c>
      <c r="D7" t="s">
        <v>121</v>
      </c>
      <c r="E7" t="s">
        <v>91</v>
      </c>
      <c r="F7" s="25">
        <v>51.35</v>
      </c>
      <c r="G7" s="26">
        <v>5</v>
      </c>
      <c r="H7" s="38">
        <v>4</v>
      </c>
      <c r="I7" s="38">
        <v>9.25</v>
      </c>
      <c r="J7" s="38">
        <v>0</v>
      </c>
      <c r="K7" s="38">
        <v>0.5</v>
      </c>
      <c r="L7" s="12">
        <v>13.75</v>
      </c>
      <c r="M7" s="21">
        <v>18</v>
      </c>
      <c r="N7" s="38">
        <v>4.3</v>
      </c>
      <c r="O7" s="38">
        <v>7.55</v>
      </c>
      <c r="P7" s="38">
        <v>0</v>
      </c>
      <c r="Q7" s="12">
        <v>11.85</v>
      </c>
      <c r="R7" s="21">
        <v>11</v>
      </c>
      <c r="S7" s="38">
        <v>5</v>
      </c>
      <c r="T7" s="38">
        <v>7.15</v>
      </c>
      <c r="U7" s="38">
        <v>0</v>
      </c>
      <c r="V7" s="12">
        <v>12.15</v>
      </c>
      <c r="W7" s="21">
        <v>8</v>
      </c>
      <c r="X7" s="38">
        <v>5.3</v>
      </c>
      <c r="Y7" s="38">
        <v>8.3000000000000007</v>
      </c>
      <c r="Z7" s="47">
        <v>0</v>
      </c>
      <c r="AA7" s="12">
        <v>13.6</v>
      </c>
      <c r="AB7" s="21">
        <v>4</v>
      </c>
    </row>
    <row r="8" spans="1:28" x14ac:dyDescent="0.35">
      <c r="A8" s="8">
        <v>305</v>
      </c>
      <c r="B8" s="8" t="e">
        <v>#N/A</v>
      </c>
      <c r="C8" t="s">
        <v>124</v>
      </c>
      <c r="D8" t="s">
        <v>121</v>
      </c>
      <c r="E8" t="s">
        <v>91</v>
      </c>
      <c r="F8" s="25">
        <v>47.475000000000001</v>
      </c>
      <c r="G8" s="26">
        <v>17</v>
      </c>
      <c r="H8" s="38">
        <v>4</v>
      </c>
      <c r="I8" s="38">
        <v>8.5749999999999993</v>
      </c>
      <c r="J8" s="38">
        <v>0</v>
      </c>
      <c r="K8" s="38">
        <v>0.5</v>
      </c>
      <c r="L8" s="12">
        <v>13.074999999999999</v>
      </c>
      <c r="M8" s="21">
        <v>24</v>
      </c>
      <c r="N8" s="38">
        <v>1.9</v>
      </c>
      <c r="O8" s="38">
        <v>7.8</v>
      </c>
      <c r="P8" s="38">
        <v>0</v>
      </c>
      <c r="Q8" s="12">
        <v>9.6999999999999993</v>
      </c>
      <c r="R8" s="21">
        <v>24</v>
      </c>
      <c r="S8" s="38">
        <v>5</v>
      </c>
      <c r="T8" s="38">
        <v>7.3</v>
      </c>
      <c r="U8" s="38">
        <v>0</v>
      </c>
      <c r="V8" s="12">
        <v>12.3</v>
      </c>
      <c r="W8" s="21">
        <v>7</v>
      </c>
      <c r="X8" s="38">
        <v>4.0999999999999996</v>
      </c>
      <c r="Y8" s="38">
        <v>8.3000000000000007</v>
      </c>
      <c r="Z8" s="47">
        <v>0</v>
      </c>
      <c r="AA8" s="12">
        <v>12.4</v>
      </c>
      <c r="AB8" s="21">
        <v>17</v>
      </c>
    </row>
    <row r="9" spans="1:28" x14ac:dyDescent="0.35">
      <c r="A9" s="8">
        <v>306</v>
      </c>
      <c r="B9" s="8" t="e">
        <v>#N/A</v>
      </c>
      <c r="C9" t="s">
        <v>125</v>
      </c>
      <c r="D9" t="s">
        <v>121</v>
      </c>
      <c r="E9" t="s">
        <v>126</v>
      </c>
      <c r="F9" s="25">
        <v>46.95</v>
      </c>
      <c r="G9" s="26">
        <v>19</v>
      </c>
      <c r="H9" s="38">
        <v>4.25</v>
      </c>
      <c r="I9" s="38">
        <v>9.3000000000000007</v>
      </c>
      <c r="J9" s="38">
        <v>0</v>
      </c>
      <c r="K9" s="38">
        <v>0.5</v>
      </c>
      <c r="L9" s="12">
        <v>14.05</v>
      </c>
      <c r="M9" s="21">
        <v>6</v>
      </c>
      <c r="N9" s="38">
        <v>3.7</v>
      </c>
      <c r="O9" s="38">
        <v>8.0500000000000007</v>
      </c>
      <c r="P9" s="38">
        <v>0</v>
      </c>
      <c r="Q9" s="12">
        <v>11.75</v>
      </c>
      <c r="R9" s="21">
        <v>14</v>
      </c>
      <c r="S9" s="38">
        <v>4.5</v>
      </c>
      <c r="T9" s="38">
        <v>5.15</v>
      </c>
      <c r="U9" s="38">
        <v>0</v>
      </c>
      <c r="V9" s="12">
        <v>9.65</v>
      </c>
      <c r="W9" s="21">
        <v>20</v>
      </c>
      <c r="X9" s="38">
        <v>3.8</v>
      </c>
      <c r="Y9" s="38">
        <v>7.7</v>
      </c>
      <c r="Z9" s="47">
        <v>0</v>
      </c>
      <c r="AA9" s="12">
        <v>11.5</v>
      </c>
      <c r="AB9" s="21">
        <v>24</v>
      </c>
    </row>
    <row r="10" spans="1:28" x14ac:dyDescent="0.35">
      <c r="A10" s="8">
        <v>307</v>
      </c>
      <c r="B10" s="8" t="e">
        <v>#N/A</v>
      </c>
      <c r="C10" t="s">
        <v>127</v>
      </c>
      <c r="D10" t="s">
        <v>121</v>
      </c>
      <c r="E10" t="s">
        <v>126</v>
      </c>
      <c r="F10" s="25">
        <v>47.2</v>
      </c>
      <c r="G10" s="26">
        <v>18</v>
      </c>
      <c r="H10" s="38">
        <v>4.25</v>
      </c>
      <c r="I10" s="38">
        <v>9.15</v>
      </c>
      <c r="J10" s="38">
        <v>0</v>
      </c>
      <c r="K10" s="38">
        <v>0.5</v>
      </c>
      <c r="L10" s="12">
        <v>13.9</v>
      </c>
      <c r="M10" s="21">
        <v>14</v>
      </c>
      <c r="N10" s="38">
        <v>3.2</v>
      </c>
      <c r="O10" s="38">
        <v>8.0500000000000007</v>
      </c>
      <c r="P10" s="38">
        <v>0</v>
      </c>
      <c r="Q10" s="12">
        <v>11.25</v>
      </c>
      <c r="R10" s="21">
        <v>19</v>
      </c>
      <c r="S10" s="38">
        <v>4.8</v>
      </c>
      <c r="T10" s="38">
        <v>5.65</v>
      </c>
      <c r="U10" s="38">
        <v>0</v>
      </c>
      <c r="V10" s="12">
        <v>10.45</v>
      </c>
      <c r="W10" s="21">
        <v>17</v>
      </c>
      <c r="X10" s="38">
        <v>4</v>
      </c>
      <c r="Y10" s="38">
        <v>7.6</v>
      </c>
      <c r="Z10" s="47">
        <v>0</v>
      </c>
      <c r="AA10" s="12">
        <v>11.6</v>
      </c>
      <c r="AB10" s="21">
        <v>23</v>
      </c>
    </row>
    <row r="11" spans="1:28" x14ac:dyDescent="0.35">
      <c r="A11" s="8">
        <v>308</v>
      </c>
      <c r="B11" s="8" t="e">
        <v>#N/A</v>
      </c>
      <c r="C11" t="s">
        <v>128</v>
      </c>
      <c r="D11" t="s">
        <v>118</v>
      </c>
      <c r="E11" t="s">
        <v>56</v>
      </c>
      <c r="F11" s="25">
        <v>45.625</v>
      </c>
      <c r="G11" s="26">
        <v>23</v>
      </c>
      <c r="H11" s="38">
        <v>4.5</v>
      </c>
      <c r="I11" s="38">
        <v>8.9749999999999996</v>
      </c>
      <c r="J11" s="38">
        <v>0</v>
      </c>
      <c r="K11" s="38">
        <v>0.5</v>
      </c>
      <c r="L11" s="12">
        <v>13.975</v>
      </c>
      <c r="M11" s="21">
        <v>10</v>
      </c>
      <c r="N11" s="38">
        <v>3.7</v>
      </c>
      <c r="O11" s="38">
        <v>7.65</v>
      </c>
      <c r="P11" s="38">
        <v>0</v>
      </c>
      <c r="Q11" s="12">
        <v>11.35</v>
      </c>
      <c r="R11" s="21">
        <v>17</v>
      </c>
      <c r="S11" s="38">
        <v>3.6</v>
      </c>
      <c r="T11" s="38">
        <v>4.2</v>
      </c>
      <c r="U11" s="38">
        <v>0</v>
      </c>
      <c r="V11" s="12">
        <v>7.8</v>
      </c>
      <c r="W11" s="21">
        <v>23</v>
      </c>
      <c r="X11" s="38">
        <v>5.0999999999999996</v>
      </c>
      <c r="Y11" s="38">
        <v>7.4</v>
      </c>
      <c r="Z11" s="47">
        <v>0</v>
      </c>
      <c r="AA11" s="12">
        <v>12.5</v>
      </c>
      <c r="AB11" s="21">
        <v>13</v>
      </c>
    </row>
    <row r="12" spans="1:28" x14ac:dyDescent="0.35">
      <c r="A12" s="8">
        <v>309</v>
      </c>
      <c r="B12" s="8" t="e">
        <v>#N/A</v>
      </c>
      <c r="C12" t="s">
        <v>129</v>
      </c>
      <c r="D12" t="s">
        <v>118</v>
      </c>
      <c r="E12" t="s">
        <v>56</v>
      </c>
      <c r="F12" s="25">
        <v>45.65</v>
      </c>
      <c r="G12" s="26">
        <v>22</v>
      </c>
      <c r="H12" s="38">
        <v>4.25</v>
      </c>
      <c r="I12" s="38">
        <v>8.8500000000000014</v>
      </c>
      <c r="J12" s="38">
        <v>0</v>
      </c>
      <c r="K12" s="38">
        <v>0.5</v>
      </c>
      <c r="L12" s="12">
        <v>13.6</v>
      </c>
      <c r="M12" s="21">
        <v>21</v>
      </c>
      <c r="N12" s="38">
        <v>2.4</v>
      </c>
      <c r="O12" s="38">
        <v>8.3000000000000007</v>
      </c>
      <c r="P12" s="38">
        <v>0</v>
      </c>
      <c r="Q12" s="12">
        <v>10.7</v>
      </c>
      <c r="R12" s="21">
        <v>22</v>
      </c>
      <c r="S12" s="38">
        <v>4.3</v>
      </c>
      <c r="T12" s="38">
        <v>5.05</v>
      </c>
      <c r="U12" s="38">
        <v>0</v>
      </c>
      <c r="V12" s="12">
        <v>9.35</v>
      </c>
      <c r="W12" s="21">
        <v>21</v>
      </c>
      <c r="X12" s="38">
        <v>4</v>
      </c>
      <c r="Y12" s="38">
        <v>8</v>
      </c>
      <c r="Z12" s="47">
        <v>0</v>
      </c>
      <c r="AA12" s="12">
        <v>12</v>
      </c>
      <c r="AB12" s="21">
        <v>19</v>
      </c>
    </row>
    <row r="13" spans="1:28" x14ac:dyDescent="0.35">
      <c r="A13" s="8">
        <v>310</v>
      </c>
      <c r="B13" s="8" t="e">
        <v>#N/A</v>
      </c>
      <c r="C13" t="s">
        <v>130</v>
      </c>
      <c r="D13" t="s">
        <v>118</v>
      </c>
      <c r="E13" t="s">
        <v>56</v>
      </c>
      <c r="F13" s="25">
        <v>46.575000000000003</v>
      </c>
      <c r="G13" s="26">
        <v>20</v>
      </c>
      <c r="H13" s="38">
        <v>4</v>
      </c>
      <c r="I13" s="38">
        <v>9.4750000000000014</v>
      </c>
      <c r="J13" s="38">
        <v>0</v>
      </c>
      <c r="K13" s="38">
        <v>0.5</v>
      </c>
      <c r="L13" s="12">
        <v>13.975</v>
      </c>
      <c r="M13" s="21">
        <v>10</v>
      </c>
      <c r="N13" s="38">
        <v>2.7</v>
      </c>
      <c r="O13" s="38">
        <v>8</v>
      </c>
      <c r="P13" s="38">
        <v>0</v>
      </c>
      <c r="Q13" s="12">
        <v>10.7</v>
      </c>
      <c r="R13" s="21">
        <v>22</v>
      </c>
      <c r="S13" s="38">
        <v>3.6</v>
      </c>
      <c r="T13" s="38">
        <v>6.5</v>
      </c>
      <c r="U13" s="38">
        <v>0</v>
      </c>
      <c r="V13" s="12">
        <v>10.1</v>
      </c>
      <c r="W13" s="21">
        <v>18</v>
      </c>
      <c r="X13" s="38">
        <v>4</v>
      </c>
      <c r="Y13" s="38">
        <v>7.8</v>
      </c>
      <c r="Z13" s="47">
        <v>0</v>
      </c>
      <c r="AA13" s="12">
        <v>11.8</v>
      </c>
      <c r="AB13" s="21">
        <v>22</v>
      </c>
    </row>
    <row r="14" spans="1:28" x14ac:dyDescent="0.35">
      <c r="A14" s="8">
        <v>311</v>
      </c>
      <c r="B14" s="8" t="e">
        <v>#N/A</v>
      </c>
      <c r="C14" t="s">
        <v>131</v>
      </c>
      <c r="D14" t="s">
        <v>121</v>
      </c>
      <c r="E14" t="s">
        <v>56</v>
      </c>
      <c r="F14" s="25">
        <v>45.7</v>
      </c>
      <c r="G14" s="26">
        <v>21</v>
      </c>
      <c r="H14" s="38">
        <v>4.25</v>
      </c>
      <c r="I14" s="38">
        <v>9.0500000000000007</v>
      </c>
      <c r="J14" s="38">
        <v>0</v>
      </c>
      <c r="K14" s="38">
        <v>0.5</v>
      </c>
      <c r="L14" s="12">
        <v>13.8</v>
      </c>
      <c r="M14" s="21">
        <v>16</v>
      </c>
      <c r="N14" s="38">
        <v>2.7</v>
      </c>
      <c r="O14" s="38">
        <v>8.1</v>
      </c>
      <c r="P14" s="38">
        <v>0</v>
      </c>
      <c r="Q14" s="12">
        <v>10.8</v>
      </c>
      <c r="R14" s="21">
        <v>21</v>
      </c>
      <c r="S14" s="38">
        <v>4</v>
      </c>
      <c r="T14" s="38">
        <v>4.5999999999999996</v>
      </c>
      <c r="U14" s="38">
        <v>0</v>
      </c>
      <c r="V14" s="12">
        <v>8.6</v>
      </c>
      <c r="W14" s="21">
        <v>22</v>
      </c>
      <c r="X14" s="38">
        <v>4.5999999999999996</v>
      </c>
      <c r="Y14" s="38">
        <v>7.9</v>
      </c>
      <c r="Z14" s="47">
        <v>0</v>
      </c>
      <c r="AA14" s="12">
        <v>12.5</v>
      </c>
      <c r="AB14" s="21">
        <v>13</v>
      </c>
    </row>
    <row r="15" spans="1:28" x14ac:dyDescent="0.35">
      <c r="A15" s="8">
        <v>312</v>
      </c>
      <c r="B15" s="8" t="e">
        <v>#N/A</v>
      </c>
      <c r="C15" t="s">
        <v>132</v>
      </c>
      <c r="D15" t="s">
        <v>121</v>
      </c>
      <c r="E15" t="s">
        <v>66</v>
      </c>
      <c r="F15" s="25">
        <v>51.174999999999997</v>
      </c>
      <c r="G15" s="26">
        <v>7</v>
      </c>
      <c r="H15" s="38">
        <v>4.25</v>
      </c>
      <c r="I15" s="38">
        <v>9.2750000000000004</v>
      </c>
      <c r="J15" s="38">
        <v>0</v>
      </c>
      <c r="K15" s="38">
        <v>0.5</v>
      </c>
      <c r="L15" s="12">
        <v>14.025</v>
      </c>
      <c r="M15" s="21">
        <v>7</v>
      </c>
      <c r="N15" s="38">
        <v>4</v>
      </c>
      <c r="O15" s="38">
        <v>8.8000000000000007</v>
      </c>
      <c r="P15" s="38">
        <v>0</v>
      </c>
      <c r="Q15" s="12">
        <v>12.8</v>
      </c>
      <c r="R15" s="21">
        <v>2</v>
      </c>
      <c r="S15" s="38">
        <v>4.7</v>
      </c>
      <c r="T15" s="38">
        <v>7.15</v>
      </c>
      <c r="U15" s="38">
        <v>0</v>
      </c>
      <c r="V15" s="12">
        <v>11.85</v>
      </c>
      <c r="W15" s="21">
        <v>9</v>
      </c>
      <c r="X15" s="38">
        <v>5.2</v>
      </c>
      <c r="Y15" s="38">
        <v>7.3</v>
      </c>
      <c r="Z15" s="47">
        <v>0</v>
      </c>
      <c r="AA15" s="12">
        <v>12.5</v>
      </c>
      <c r="AB15" s="21">
        <v>13</v>
      </c>
    </row>
    <row r="16" spans="1:28" x14ac:dyDescent="0.35">
      <c r="A16" s="8">
        <v>313</v>
      </c>
      <c r="B16" s="8" t="e">
        <v>#N/A</v>
      </c>
      <c r="C16" t="s">
        <v>133</v>
      </c>
      <c r="D16" t="s">
        <v>121</v>
      </c>
      <c r="E16" t="s">
        <v>66</v>
      </c>
      <c r="F16" s="25">
        <v>49.95</v>
      </c>
      <c r="G16" s="26">
        <v>13</v>
      </c>
      <c r="H16" s="38">
        <v>4.25</v>
      </c>
      <c r="I16" s="38">
        <v>9.4499999999999993</v>
      </c>
      <c r="J16" s="38">
        <v>0</v>
      </c>
      <c r="K16" s="38">
        <v>0.5</v>
      </c>
      <c r="L16" s="12">
        <v>14.2</v>
      </c>
      <c r="M16" s="21">
        <v>5</v>
      </c>
      <c r="N16" s="38">
        <v>4</v>
      </c>
      <c r="O16" s="38">
        <v>8.35</v>
      </c>
      <c r="P16" s="38">
        <v>0</v>
      </c>
      <c r="Q16" s="12">
        <v>12.35</v>
      </c>
      <c r="R16" s="21">
        <v>6</v>
      </c>
      <c r="S16" s="38">
        <v>5</v>
      </c>
      <c r="T16" s="38">
        <v>5.6</v>
      </c>
      <c r="U16" s="38">
        <v>0</v>
      </c>
      <c r="V16" s="12">
        <v>10.6</v>
      </c>
      <c r="W16" s="21">
        <v>16</v>
      </c>
      <c r="X16" s="38">
        <v>4.9000000000000004</v>
      </c>
      <c r="Y16" s="38">
        <v>7.9</v>
      </c>
      <c r="Z16" s="47">
        <v>0</v>
      </c>
      <c r="AA16" s="12">
        <v>12.8</v>
      </c>
      <c r="AB16" s="21">
        <v>9</v>
      </c>
    </row>
    <row r="17" spans="1:28" x14ac:dyDescent="0.35">
      <c r="A17" s="8">
        <v>314</v>
      </c>
      <c r="B17" s="8" t="e">
        <v>#N/A</v>
      </c>
      <c r="C17" t="s">
        <v>134</v>
      </c>
      <c r="D17" t="s">
        <v>121</v>
      </c>
      <c r="E17" t="s">
        <v>66</v>
      </c>
      <c r="F17" s="25">
        <v>44.15</v>
      </c>
      <c r="G17" s="26">
        <v>24</v>
      </c>
      <c r="H17" s="38">
        <v>4.25</v>
      </c>
      <c r="I17" s="38">
        <v>9.0500000000000007</v>
      </c>
      <c r="J17" s="38">
        <v>0</v>
      </c>
      <c r="K17" s="38">
        <v>0.5</v>
      </c>
      <c r="L17" s="12">
        <v>13.8</v>
      </c>
      <c r="M17" s="21">
        <v>16</v>
      </c>
      <c r="N17" s="38">
        <v>3.2</v>
      </c>
      <c r="O17" s="38">
        <v>8.65</v>
      </c>
      <c r="P17" s="38">
        <v>0</v>
      </c>
      <c r="Q17" s="12">
        <v>11.85</v>
      </c>
      <c r="R17" s="21">
        <v>11</v>
      </c>
      <c r="S17" s="38">
        <v>2.9</v>
      </c>
      <c r="T17" s="38">
        <v>3.3</v>
      </c>
      <c r="U17" s="38">
        <v>0</v>
      </c>
      <c r="V17" s="12">
        <v>6.2</v>
      </c>
      <c r="W17" s="21">
        <v>24</v>
      </c>
      <c r="X17" s="38">
        <v>4.5999999999999996</v>
      </c>
      <c r="Y17" s="38">
        <v>7.7</v>
      </c>
      <c r="Z17" s="47">
        <v>0</v>
      </c>
      <c r="AA17" s="12">
        <v>12.3</v>
      </c>
      <c r="AB17" s="21">
        <v>18</v>
      </c>
    </row>
    <row r="18" spans="1:28" x14ac:dyDescent="0.35">
      <c r="A18" s="8">
        <v>315</v>
      </c>
      <c r="B18" s="8" t="e">
        <v>#N/A</v>
      </c>
      <c r="C18" t="s">
        <v>135</v>
      </c>
      <c r="D18" t="s">
        <v>118</v>
      </c>
      <c r="E18" t="s">
        <v>33</v>
      </c>
      <c r="F18" s="25">
        <v>51.75</v>
      </c>
      <c r="G18" s="26">
        <v>3</v>
      </c>
      <c r="H18" s="38">
        <v>4.25</v>
      </c>
      <c r="I18" s="38">
        <v>9.1499999999999986</v>
      </c>
      <c r="J18" s="38">
        <v>0</v>
      </c>
      <c r="K18" s="38">
        <v>0.5</v>
      </c>
      <c r="L18" s="12">
        <v>13.9</v>
      </c>
      <c r="M18" s="21">
        <v>14</v>
      </c>
      <c r="N18" s="38">
        <v>3.8</v>
      </c>
      <c r="O18" s="38">
        <v>8.4</v>
      </c>
      <c r="P18" s="38">
        <v>0</v>
      </c>
      <c r="Q18" s="12">
        <v>12.2</v>
      </c>
      <c r="R18" s="21">
        <v>8</v>
      </c>
      <c r="S18" s="38">
        <v>5</v>
      </c>
      <c r="T18" s="38">
        <v>7.85</v>
      </c>
      <c r="U18" s="38">
        <v>0</v>
      </c>
      <c r="V18" s="12">
        <v>12.85</v>
      </c>
      <c r="W18" s="21">
        <v>3</v>
      </c>
      <c r="X18" s="38">
        <v>4.5999999999999996</v>
      </c>
      <c r="Y18" s="38">
        <v>8.1999999999999993</v>
      </c>
      <c r="Z18" s="47">
        <v>0</v>
      </c>
      <c r="AA18" s="12">
        <v>12.8</v>
      </c>
      <c r="AB18" s="21">
        <v>9</v>
      </c>
    </row>
    <row r="19" spans="1:28" x14ac:dyDescent="0.35">
      <c r="A19" s="8">
        <v>316</v>
      </c>
      <c r="B19" s="8" t="e">
        <v>#N/A</v>
      </c>
      <c r="C19" t="s">
        <v>136</v>
      </c>
      <c r="D19" t="s">
        <v>118</v>
      </c>
      <c r="E19" t="s">
        <v>33</v>
      </c>
      <c r="F19" s="25">
        <v>51.25</v>
      </c>
      <c r="G19" s="26">
        <v>6</v>
      </c>
      <c r="H19" s="38">
        <v>4.25</v>
      </c>
      <c r="I19" s="38">
        <v>9.6</v>
      </c>
      <c r="J19" s="38">
        <v>0</v>
      </c>
      <c r="K19" s="38">
        <v>0.5</v>
      </c>
      <c r="L19" s="12">
        <v>14.35</v>
      </c>
      <c r="M19" s="21">
        <v>1</v>
      </c>
      <c r="N19" s="38">
        <v>4.3</v>
      </c>
      <c r="O19" s="38">
        <v>8.35</v>
      </c>
      <c r="P19" s="38">
        <v>0</v>
      </c>
      <c r="Q19" s="12">
        <v>12.65</v>
      </c>
      <c r="R19" s="21">
        <v>4</v>
      </c>
      <c r="S19" s="38">
        <v>5</v>
      </c>
      <c r="T19" s="38">
        <v>5.85</v>
      </c>
      <c r="U19" s="38">
        <v>0</v>
      </c>
      <c r="V19" s="12">
        <v>10.85</v>
      </c>
      <c r="W19" s="21">
        <v>13</v>
      </c>
      <c r="X19" s="38">
        <v>4.9000000000000004</v>
      </c>
      <c r="Y19" s="38">
        <v>8.5</v>
      </c>
      <c r="Z19" s="47">
        <v>0</v>
      </c>
      <c r="AA19" s="12">
        <v>13.4</v>
      </c>
      <c r="AB19" s="21">
        <v>6</v>
      </c>
    </row>
    <row r="20" spans="1:28" x14ac:dyDescent="0.35">
      <c r="A20" s="8">
        <v>317</v>
      </c>
      <c r="B20" s="8" t="e">
        <v>#N/A</v>
      </c>
      <c r="C20" t="s">
        <v>137</v>
      </c>
      <c r="D20" t="s">
        <v>121</v>
      </c>
      <c r="E20" t="s">
        <v>33</v>
      </c>
      <c r="F20" s="25">
        <v>50.8</v>
      </c>
      <c r="G20" s="26">
        <v>10</v>
      </c>
      <c r="H20" s="38">
        <v>4.25</v>
      </c>
      <c r="I20" s="38">
        <v>9.5500000000000007</v>
      </c>
      <c r="J20" s="38">
        <v>0</v>
      </c>
      <c r="K20" s="38">
        <v>0.5</v>
      </c>
      <c r="L20" s="12">
        <v>14.3</v>
      </c>
      <c r="M20" s="21">
        <v>2</v>
      </c>
      <c r="N20" s="38">
        <v>4.5</v>
      </c>
      <c r="O20" s="38">
        <v>8.1999999999999993</v>
      </c>
      <c r="P20" s="38">
        <v>0</v>
      </c>
      <c r="Q20" s="12">
        <v>12.7</v>
      </c>
      <c r="R20" s="21">
        <v>3</v>
      </c>
      <c r="S20" s="38">
        <v>4.2</v>
      </c>
      <c r="T20" s="38">
        <v>5.5</v>
      </c>
      <c r="U20" s="38">
        <v>0</v>
      </c>
      <c r="V20" s="12">
        <v>9.6999999999999993</v>
      </c>
      <c r="W20" s="21">
        <v>19</v>
      </c>
      <c r="X20" s="38">
        <v>5.2</v>
      </c>
      <c r="Y20" s="38">
        <v>8.9</v>
      </c>
      <c r="Z20" s="47">
        <v>0</v>
      </c>
      <c r="AA20" s="12">
        <v>14.1</v>
      </c>
      <c r="AB20" s="21">
        <v>1</v>
      </c>
    </row>
    <row r="21" spans="1:28" x14ac:dyDescent="0.35">
      <c r="A21" s="8">
        <v>318</v>
      </c>
      <c r="B21" s="8" t="e">
        <v>#N/A</v>
      </c>
      <c r="C21" t="s">
        <v>138</v>
      </c>
      <c r="D21" t="s">
        <v>121</v>
      </c>
      <c r="E21" t="s">
        <v>33</v>
      </c>
      <c r="F21" s="25">
        <v>51.174999999999997</v>
      </c>
      <c r="G21" s="26">
        <v>7</v>
      </c>
      <c r="H21" s="38">
        <v>4.25</v>
      </c>
      <c r="I21" s="38">
        <v>9.5</v>
      </c>
      <c r="J21" s="38">
        <v>0</v>
      </c>
      <c r="K21" s="38">
        <v>0.5</v>
      </c>
      <c r="L21" s="12">
        <v>14.25</v>
      </c>
      <c r="M21" s="21">
        <v>4</v>
      </c>
      <c r="N21" s="38">
        <v>3.4</v>
      </c>
      <c r="O21" s="38">
        <v>7.9</v>
      </c>
      <c r="P21" s="38">
        <v>0</v>
      </c>
      <c r="Q21" s="12">
        <v>11.3</v>
      </c>
      <c r="R21" s="21">
        <v>18</v>
      </c>
      <c r="S21" s="38">
        <v>5</v>
      </c>
      <c r="T21" s="38">
        <v>7.4249999999999998</v>
      </c>
      <c r="U21" s="38">
        <v>0</v>
      </c>
      <c r="V21" s="12">
        <v>12.425000000000001</v>
      </c>
      <c r="W21" s="21">
        <v>5</v>
      </c>
      <c r="X21" s="38">
        <v>5.2</v>
      </c>
      <c r="Y21" s="38">
        <v>8</v>
      </c>
      <c r="Z21" s="47">
        <v>0</v>
      </c>
      <c r="AA21" s="12">
        <v>13.2</v>
      </c>
      <c r="AB21" s="21">
        <v>8</v>
      </c>
    </row>
    <row r="22" spans="1:28" x14ac:dyDescent="0.35">
      <c r="A22" s="8">
        <v>319</v>
      </c>
      <c r="B22" s="8" t="e">
        <v>#N/A</v>
      </c>
      <c r="C22" t="s">
        <v>139</v>
      </c>
      <c r="D22" t="s">
        <v>121</v>
      </c>
      <c r="E22" t="s">
        <v>33</v>
      </c>
      <c r="F22" s="25">
        <v>48.725000000000001</v>
      </c>
      <c r="G22" s="26">
        <v>16</v>
      </c>
      <c r="H22" s="38">
        <v>4.25</v>
      </c>
      <c r="I22" s="38">
        <v>9.5250000000000004</v>
      </c>
      <c r="J22" s="38">
        <v>0</v>
      </c>
      <c r="K22" s="38">
        <v>0.5</v>
      </c>
      <c r="L22" s="12">
        <v>14.275</v>
      </c>
      <c r="M22" s="21">
        <v>3</v>
      </c>
      <c r="N22" s="38">
        <v>3.5</v>
      </c>
      <c r="O22" s="38">
        <v>7.5</v>
      </c>
      <c r="P22" s="38">
        <v>0</v>
      </c>
      <c r="Q22" s="12">
        <v>11</v>
      </c>
      <c r="R22" s="21">
        <v>20</v>
      </c>
      <c r="S22" s="38">
        <v>5</v>
      </c>
      <c r="T22" s="38">
        <v>5.75</v>
      </c>
      <c r="U22" s="38">
        <v>0</v>
      </c>
      <c r="V22" s="12">
        <v>10.75</v>
      </c>
      <c r="W22" s="21">
        <v>14</v>
      </c>
      <c r="X22" s="38">
        <v>4.9000000000000004</v>
      </c>
      <c r="Y22" s="38">
        <v>7.8</v>
      </c>
      <c r="Z22" s="47">
        <v>0</v>
      </c>
      <c r="AA22" s="12">
        <v>12.7</v>
      </c>
      <c r="AB22" s="21">
        <v>11</v>
      </c>
    </row>
    <row r="23" spans="1:28" x14ac:dyDescent="0.35">
      <c r="A23" s="8">
        <v>320</v>
      </c>
      <c r="B23" s="8" t="e">
        <v>#N/A</v>
      </c>
      <c r="C23" t="s">
        <v>140</v>
      </c>
      <c r="D23" t="s">
        <v>118</v>
      </c>
      <c r="E23" t="s">
        <v>42</v>
      </c>
      <c r="F23" s="25">
        <v>51.8</v>
      </c>
      <c r="G23" s="26">
        <v>2</v>
      </c>
      <c r="H23" s="38">
        <v>4.25</v>
      </c>
      <c r="I23" s="38">
        <v>8.85</v>
      </c>
      <c r="J23" s="38">
        <v>0</v>
      </c>
      <c r="K23" s="38">
        <v>0.5</v>
      </c>
      <c r="L23" s="12">
        <v>13.6</v>
      </c>
      <c r="M23" s="21">
        <v>21</v>
      </c>
      <c r="N23" s="38">
        <v>3.7</v>
      </c>
      <c r="O23" s="38">
        <v>8.65</v>
      </c>
      <c r="P23" s="38">
        <v>0</v>
      </c>
      <c r="Q23" s="12">
        <v>12.35</v>
      </c>
      <c r="R23" s="21">
        <v>6</v>
      </c>
      <c r="S23" s="38">
        <v>5</v>
      </c>
      <c r="T23" s="38">
        <v>7.45</v>
      </c>
      <c r="U23" s="38">
        <v>0</v>
      </c>
      <c r="V23" s="12">
        <v>12.45</v>
      </c>
      <c r="W23" s="21">
        <v>4</v>
      </c>
      <c r="X23" s="38">
        <v>5.0999999999999996</v>
      </c>
      <c r="Y23" s="38">
        <v>8.3000000000000007</v>
      </c>
      <c r="Z23" s="47">
        <v>0</v>
      </c>
      <c r="AA23" s="12">
        <v>13.4</v>
      </c>
      <c r="AB23" s="21">
        <v>6</v>
      </c>
    </row>
    <row r="24" spans="1:28" x14ac:dyDescent="0.35">
      <c r="A24" s="8">
        <v>321</v>
      </c>
      <c r="B24" s="8" t="e">
        <v>#N/A</v>
      </c>
      <c r="C24" t="s">
        <v>141</v>
      </c>
      <c r="D24" t="s">
        <v>118</v>
      </c>
      <c r="E24" t="s">
        <v>42</v>
      </c>
      <c r="F24" s="25">
        <v>53.475000000000001</v>
      </c>
      <c r="G24" s="26">
        <v>1</v>
      </c>
      <c r="H24" s="38">
        <v>4.25</v>
      </c>
      <c r="I24" s="38">
        <v>9.2749999999999986</v>
      </c>
      <c r="J24" s="38">
        <v>0</v>
      </c>
      <c r="K24" s="38">
        <v>0.5</v>
      </c>
      <c r="L24" s="12">
        <v>14.025</v>
      </c>
      <c r="M24" s="21">
        <v>7</v>
      </c>
      <c r="N24" s="38">
        <v>4</v>
      </c>
      <c r="O24" s="38">
        <v>8.85</v>
      </c>
      <c r="P24" s="38">
        <v>0</v>
      </c>
      <c r="Q24" s="12">
        <v>12.85</v>
      </c>
      <c r="R24" s="21">
        <v>1</v>
      </c>
      <c r="S24" s="38">
        <v>5.3</v>
      </c>
      <c r="T24" s="38">
        <v>7.8</v>
      </c>
      <c r="U24" s="38">
        <v>0</v>
      </c>
      <c r="V24" s="12">
        <v>13.1</v>
      </c>
      <c r="W24" s="21">
        <v>2</v>
      </c>
      <c r="X24" s="38">
        <v>5.0999999999999996</v>
      </c>
      <c r="Y24" s="38">
        <v>8.4</v>
      </c>
      <c r="Z24" s="47">
        <v>0</v>
      </c>
      <c r="AA24" s="12">
        <v>13.5</v>
      </c>
      <c r="AB24" s="21">
        <v>5</v>
      </c>
    </row>
    <row r="25" spans="1:28" x14ac:dyDescent="0.35">
      <c r="A25" s="8">
        <v>322</v>
      </c>
      <c r="B25" s="8" t="e">
        <v>#N/A</v>
      </c>
      <c r="C25" t="s">
        <v>142</v>
      </c>
      <c r="D25" t="s">
        <v>118</v>
      </c>
      <c r="E25" t="s">
        <v>42</v>
      </c>
      <c r="F25" s="25">
        <v>49.024999999999999</v>
      </c>
      <c r="G25" s="26">
        <v>15</v>
      </c>
      <c r="H25" s="38">
        <v>4.25</v>
      </c>
      <c r="I25" s="38">
        <v>9.2250000000000014</v>
      </c>
      <c r="J25" s="38">
        <v>0</v>
      </c>
      <c r="K25" s="38">
        <v>0.5</v>
      </c>
      <c r="L25" s="12">
        <v>13.975</v>
      </c>
      <c r="M25" s="21">
        <v>10</v>
      </c>
      <c r="N25" s="38">
        <v>3.2</v>
      </c>
      <c r="O25" s="38">
        <v>8.6</v>
      </c>
      <c r="P25" s="38">
        <v>0</v>
      </c>
      <c r="Q25" s="12">
        <v>11.8</v>
      </c>
      <c r="R25" s="21">
        <v>13</v>
      </c>
      <c r="S25" s="38">
        <v>4.4000000000000004</v>
      </c>
      <c r="T25" s="38">
        <v>6.85</v>
      </c>
      <c r="U25" s="38">
        <v>0</v>
      </c>
      <c r="V25" s="12">
        <v>11.25</v>
      </c>
      <c r="W25" s="21">
        <v>12</v>
      </c>
      <c r="X25" s="38">
        <v>3.7</v>
      </c>
      <c r="Y25" s="38">
        <v>8.3000000000000007</v>
      </c>
      <c r="Z25" s="47">
        <v>0</v>
      </c>
      <c r="AA25" s="12">
        <v>12</v>
      </c>
      <c r="AB25" s="21">
        <v>19</v>
      </c>
    </row>
    <row r="26" spans="1:28" x14ac:dyDescent="0.35">
      <c r="A26" s="8">
        <v>323</v>
      </c>
      <c r="B26" s="8" t="e">
        <v>#N/A</v>
      </c>
      <c r="C26" t="s">
        <v>143</v>
      </c>
      <c r="D26" t="s">
        <v>118</v>
      </c>
      <c r="E26" t="s">
        <v>42</v>
      </c>
      <c r="F26" s="25">
        <v>51.4</v>
      </c>
      <c r="G26" s="26">
        <v>4</v>
      </c>
      <c r="H26" s="38">
        <v>4.25</v>
      </c>
      <c r="I26" s="38">
        <v>8.9499999999999993</v>
      </c>
      <c r="J26" s="38">
        <v>0</v>
      </c>
      <c r="K26" s="38">
        <v>0.5</v>
      </c>
      <c r="L26" s="12">
        <v>13.7</v>
      </c>
      <c r="M26" s="21">
        <v>19</v>
      </c>
      <c r="N26" s="38">
        <v>3.7</v>
      </c>
      <c r="O26" s="38">
        <v>8.5</v>
      </c>
      <c r="P26" s="38">
        <v>0</v>
      </c>
      <c r="Q26" s="12">
        <v>12.2</v>
      </c>
      <c r="R26" s="21">
        <v>8</v>
      </c>
      <c r="S26" s="38">
        <v>4.2</v>
      </c>
      <c r="T26" s="38">
        <v>7.5</v>
      </c>
      <c r="U26" s="38">
        <v>0</v>
      </c>
      <c r="V26" s="12">
        <v>11.7</v>
      </c>
      <c r="W26" s="21">
        <v>11</v>
      </c>
      <c r="X26" s="38">
        <v>5.0999999999999996</v>
      </c>
      <c r="Y26" s="38">
        <v>8.6999999999999993</v>
      </c>
      <c r="Z26" s="47">
        <v>0</v>
      </c>
      <c r="AA26" s="12">
        <v>13.8</v>
      </c>
      <c r="AB26" s="21">
        <v>2</v>
      </c>
    </row>
    <row r="27" spans="1:28" x14ac:dyDescent="0.35">
      <c r="A27" s="8">
        <v>324</v>
      </c>
      <c r="B27" s="8" t="e">
        <v>#N/A</v>
      </c>
      <c r="C27" t="s">
        <v>144</v>
      </c>
      <c r="D27" t="s">
        <v>121</v>
      </c>
      <c r="E27" t="s">
        <v>42</v>
      </c>
      <c r="F27" s="25">
        <v>50.674999999999997</v>
      </c>
      <c r="G27" s="26">
        <v>11</v>
      </c>
      <c r="H27" s="38">
        <v>4.25</v>
      </c>
      <c r="I27" s="38">
        <v>9.1750000000000007</v>
      </c>
      <c r="J27" s="38">
        <v>0</v>
      </c>
      <c r="K27" s="38">
        <v>0.5</v>
      </c>
      <c r="L27" s="12">
        <v>13.925000000000001</v>
      </c>
      <c r="M27" s="21">
        <v>13</v>
      </c>
      <c r="N27" s="38">
        <v>4</v>
      </c>
      <c r="O27" s="38">
        <v>8.4</v>
      </c>
      <c r="P27" s="38">
        <v>0</v>
      </c>
      <c r="Q27" s="12">
        <v>12.4</v>
      </c>
      <c r="R27" s="21">
        <v>5</v>
      </c>
      <c r="S27" s="38">
        <v>4.7</v>
      </c>
      <c r="T27" s="38">
        <v>5.95</v>
      </c>
      <c r="U27" s="38">
        <v>0</v>
      </c>
      <c r="V27" s="12">
        <v>10.65</v>
      </c>
      <c r="W27" s="21">
        <v>15</v>
      </c>
      <c r="X27" s="38">
        <v>5.0999999999999996</v>
      </c>
      <c r="Y27" s="38">
        <v>8.6</v>
      </c>
      <c r="Z27" s="47">
        <v>0</v>
      </c>
      <c r="AA27" s="12">
        <v>13.7</v>
      </c>
      <c r="AB27" s="21">
        <v>3</v>
      </c>
    </row>
    <row r="28" spans="1:28" x14ac:dyDescent="0.35">
      <c r="F28" s="25"/>
      <c r="G28" s="26"/>
      <c r="H28" s="38"/>
      <c r="I28" s="38"/>
      <c r="J28" s="38"/>
      <c r="K28" s="38"/>
      <c r="L28" s="12"/>
      <c r="M28" s="21"/>
      <c r="N28" s="38"/>
      <c r="O28" s="38"/>
      <c r="P28" s="38"/>
      <c r="Q28" s="12"/>
      <c r="R28" s="21"/>
      <c r="S28" s="38"/>
      <c r="T28" s="38"/>
      <c r="U28" s="38"/>
      <c r="V28" s="12"/>
      <c r="W28" s="21"/>
      <c r="X28" s="38"/>
      <c r="Y28" s="38"/>
      <c r="Z28" s="47"/>
      <c r="AA28" s="12"/>
      <c r="AB28" s="21"/>
    </row>
    <row r="29" spans="1:28" x14ac:dyDescent="0.35">
      <c r="F29" s="25"/>
      <c r="G29" s="26"/>
      <c r="H29" s="38"/>
      <c r="I29" s="38"/>
      <c r="J29" s="38"/>
      <c r="K29" s="38"/>
      <c r="L29" s="12"/>
      <c r="M29" s="21"/>
      <c r="N29" s="38"/>
      <c r="O29" s="38"/>
      <c r="P29" s="38"/>
      <c r="Q29" s="12"/>
      <c r="R29" s="21"/>
      <c r="S29" s="38"/>
      <c r="T29" s="38"/>
      <c r="U29" s="38"/>
      <c r="V29" s="12"/>
      <c r="W29" s="21"/>
      <c r="X29" s="38"/>
      <c r="Y29" s="38"/>
      <c r="Z29" s="47"/>
      <c r="AA29" s="12"/>
      <c r="AB29" s="21"/>
    </row>
    <row r="30" spans="1:28" x14ac:dyDescent="0.35">
      <c r="F30" s="25"/>
      <c r="G30" s="26"/>
      <c r="H30" s="38"/>
      <c r="I30" s="38"/>
      <c r="J30" s="38"/>
      <c r="K30" s="38"/>
      <c r="L30" s="12"/>
      <c r="M30" s="21"/>
      <c r="N30" s="38"/>
      <c r="O30" s="38"/>
      <c r="P30" s="38"/>
      <c r="Q30" s="12"/>
      <c r="R30" s="21"/>
      <c r="S30" s="38"/>
      <c r="T30" s="38"/>
      <c r="U30" s="38"/>
      <c r="V30" s="12"/>
      <c r="W30" s="21"/>
      <c r="X30" s="38"/>
      <c r="Y30" s="38"/>
      <c r="Z30" s="47"/>
      <c r="AA30" s="12"/>
      <c r="AB30"/>
    </row>
    <row r="31" spans="1:28" x14ac:dyDescent="0.35">
      <c r="F31" s="25"/>
      <c r="G31" s="26"/>
      <c r="H31" s="38"/>
      <c r="I31" s="38"/>
      <c r="J31" s="38"/>
      <c r="K31" s="38"/>
      <c r="L31" s="12"/>
      <c r="M31" s="21"/>
      <c r="N31" s="38"/>
      <c r="O31" s="38"/>
      <c r="P31" s="38"/>
      <c r="Q31" s="12"/>
      <c r="R31" s="21"/>
      <c r="S31" s="38"/>
      <c r="T31" s="38"/>
      <c r="U31" s="38"/>
      <c r="V31" s="12"/>
      <c r="W31" s="21"/>
      <c r="X31" s="38"/>
      <c r="Y31" s="38"/>
      <c r="Z31" s="47"/>
      <c r="AA31" s="12"/>
      <c r="AB31"/>
    </row>
    <row r="32" spans="1:28" x14ac:dyDescent="0.35">
      <c r="A32" s="44"/>
      <c r="F32" s="25"/>
      <c r="G32" s="26"/>
      <c r="H32" s="38"/>
      <c r="I32" s="38"/>
      <c r="J32" s="38"/>
      <c r="K32" s="38"/>
      <c r="L32" s="12"/>
      <c r="M32" s="21"/>
      <c r="N32" s="38"/>
      <c r="O32" s="38"/>
      <c r="P32" s="38"/>
      <c r="Q32" s="12"/>
      <c r="R32" s="21"/>
      <c r="S32" s="38"/>
      <c r="T32" s="38"/>
      <c r="U32" s="38"/>
      <c r="V32" s="12"/>
      <c r="W32" s="21"/>
      <c r="X32" s="38"/>
      <c r="Y32" s="38"/>
      <c r="Z32" s="47"/>
      <c r="AA32" s="12"/>
      <c r="AB32"/>
    </row>
    <row r="33" spans="1:28" x14ac:dyDescent="0.35">
      <c r="A33" s="44"/>
      <c r="F33" s="25"/>
      <c r="G33" s="26"/>
      <c r="H33" s="38"/>
      <c r="I33" s="38"/>
      <c r="J33" s="38"/>
      <c r="K33" s="38"/>
      <c r="L33" s="12"/>
      <c r="M33" s="21"/>
      <c r="N33" s="38"/>
      <c r="O33" s="38"/>
      <c r="P33" s="38"/>
      <c r="Q33" s="12"/>
      <c r="R33" s="21"/>
      <c r="S33" s="38"/>
      <c r="T33" s="38"/>
      <c r="U33" s="38"/>
      <c r="V33" s="12"/>
      <c r="W33" s="21"/>
      <c r="X33" s="38"/>
      <c r="Y33" s="38"/>
      <c r="Z33" s="47"/>
      <c r="AA33" s="12"/>
      <c r="AB33"/>
    </row>
    <row r="34" spans="1:28" x14ac:dyDescent="0.35">
      <c r="F34" s="25"/>
      <c r="G34" s="26"/>
      <c r="H34" s="38"/>
      <c r="I34" s="38"/>
      <c r="J34" s="38"/>
      <c r="K34" s="38"/>
      <c r="L34" s="12"/>
      <c r="M34" s="21"/>
      <c r="N34" s="38"/>
      <c r="O34" s="38"/>
      <c r="P34" s="38"/>
      <c r="Q34" s="12"/>
      <c r="R34" s="21"/>
      <c r="S34" s="38"/>
      <c r="T34" s="38"/>
      <c r="U34" s="38"/>
      <c r="V34" s="12"/>
      <c r="W34" s="21"/>
      <c r="X34" s="38"/>
      <c r="Y34" s="38"/>
      <c r="Z34" s="47"/>
      <c r="AA34" s="12"/>
      <c r="AB34"/>
    </row>
    <row r="35" spans="1:28" x14ac:dyDescent="0.35">
      <c r="A35" s="44"/>
      <c r="F35" s="25"/>
      <c r="G35" s="26"/>
      <c r="H35" s="38"/>
      <c r="I35" s="38"/>
      <c r="J35" s="38"/>
      <c r="K35" s="38"/>
      <c r="L35" s="12"/>
      <c r="M35" s="21"/>
      <c r="N35" s="38"/>
      <c r="O35" s="38"/>
      <c r="P35" s="38"/>
      <c r="Q35" s="12"/>
      <c r="R35" s="21"/>
      <c r="S35" s="38"/>
      <c r="T35" s="38"/>
      <c r="U35" s="38"/>
      <c r="V35" s="12"/>
      <c r="W35" s="21"/>
      <c r="X35" s="38"/>
      <c r="Y35" s="38"/>
      <c r="Z35" s="47"/>
      <c r="AA35" s="12"/>
      <c r="AB35" s="13"/>
    </row>
    <row r="36" spans="1:28" x14ac:dyDescent="0.35">
      <c r="F36" s="25"/>
      <c r="G36" s="26"/>
      <c r="H36" s="38"/>
      <c r="I36" s="38"/>
      <c r="J36" s="38"/>
      <c r="K36" s="38"/>
      <c r="L36" s="12"/>
      <c r="M36" s="21"/>
      <c r="N36" s="38"/>
      <c r="O36" s="38"/>
      <c r="P36" s="38"/>
      <c r="Q36" s="12"/>
      <c r="R36" s="21"/>
      <c r="S36" s="38"/>
      <c r="T36" s="38"/>
      <c r="U36" s="38"/>
      <c r="V36" s="12"/>
      <c r="W36" s="21"/>
      <c r="X36" s="38"/>
      <c r="Y36" s="38"/>
      <c r="Z36" s="47"/>
      <c r="AA36" s="12"/>
      <c r="AB36" s="13"/>
    </row>
    <row r="37" spans="1:28" x14ac:dyDescent="0.35">
      <c r="F37" s="25"/>
      <c r="G37" s="26"/>
      <c r="H37" s="38"/>
      <c r="I37" s="38"/>
      <c r="J37" s="38"/>
      <c r="K37" s="38"/>
      <c r="L37" s="12"/>
      <c r="M37" s="21"/>
      <c r="N37" s="38"/>
      <c r="O37" s="38"/>
      <c r="P37" s="38"/>
      <c r="Q37" s="12"/>
      <c r="R37" s="21"/>
      <c r="S37" s="38"/>
      <c r="T37" s="38"/>
      <c r="U37" s="38"/>
      <c r="V37" s="12"/>
      <c r="W37" s="21"/>
      <c r="X37" s="38"/>
      <c r="Y37" s="38"/>
      <c r="Z37" s="47"/>
      <c r="AA37" s="12"/>
      <c r="AB37" s="13"/>
    </row>
    <row r="38" spans="1:28" x14ac:dyDescent="0.35">
      <c r="F38" s="25"/>
      <c r="G38" s="26"/>
      <c r="H38" s="38"/>
      <c r="I38" s="38"/>
      <c r="J38" s="38"/>
      <c r="K38" s="38"/>
      <c r="L38" s="12"/>
      <c r="M38" s="21"/>
      <c r="N38" s="38"/>
      <c r="O38" s="38"/>
      <c r="P38" s="38"/>
      <c r="Q38" s="12"/>
      <c r="R38" s="21"/>
      <c r="S38" s="38"/>
      <c r="T38" s="38"/>
      <c r="U38" s="38"/>
      <c r="V38" s="12"/>
      <c r="W38" s="21"/>
      <c r="X38" s="38"/>
      <c r="Y38" s="38"/>
      <c r="Z38" s="47"/>
      <c r="AA38" s="12"/>
      <c r="AB38" s="13"/>
    </row>
    <row r="39" spans="1:28" x14ac:dyDescent="0.35">
      <c r="A39" s="44"/>
      <c r="B39" s="44"/>
      <c r="C39" s="13"/>
      <c r="D39" s="13"/>
      <c r="E39" s="13"/>
      <c r="F39" s="14"/>
      <c r="G39" s="22"/>
      <c r="H39" s="39"/>
      <c r="I39" s="39"/>
      <c r="J39" s="39"/>
      <c r="K39" s="39"/>
      <c r="L39" s="14"/>
      <c r="M39" s="34"/>
      <c r="N39" s="39"/>
      <c r="O39" s="39"/>
      <c r="P39" s="39"/>
      <c r="Q39" s="14"/>
      <c r="R39" s="34"/>
      <c r="S39" s="39"/>
      <c r="T39" s="39"/>
      <c r="U39" s="39"/>
      <c r="V39" s="14"/>
      <c r="W39" s="34"/>
      <c r="X39" s="39"/>
      <c r="Y39" s="39"/>
      <c r="Z39" s="48"/>
      <c r="AA39" s="14"/>
      <c r="AB39" s="13"/>
    </row>
    <row r="40" spans="1:28" x14ac:dyDescent="0.35">
      <c r="A40" s="44"/>
      <c r="B40" s="44"/>
      <c r="C40" s="13"/>
      <c r="D40" s="13"/>
      <c r="E40" s="13"/>
      <c r="F40" s="14"/>
      <c r="G40" s="22"/>
      <c r="H40" s="39"/>
      <c r="I40" s="39"/>
      <c r="J40" s="39"/>
      <c r="K40" s="39"/>
      <c r="L40" s="14"/>
      <c r="M40" s="34"/>
      <c r="N40" s="39"/>
      <c r="O40" s="39"/>
      <c r="P40" s="39"/>
      <c r="Q40" s="14"/>
      <c r="R40" s="34"/>
      <c r="S40" s="39"/>
      <c r="T40" s="39"/>
      <c r="U40" s="39"/>
      <c r="V40" s="14"/>
      <c r="W40" s="34"/>
      <c r="X40" s="39"/>
      <c r="Y40" s="39"/>
      <c r="Z40" s="48"/>
      <c r="AA40" s="14"/>
      <c r="AB40" s="13"/>
    </row>
    <row r="41" spans="1:28" x14ac:dyDescent="0.35">
      <c r="A41" s="44"/>
      <c r="B41" s="44"/>
      <c r="C41" s="13"/>
      <c r="D41" s="13"/>
      <c r="E41" s="13"/>
      <c r="F41" s="14"/>
      <c r="G41" s="22"/>
      <c r="H41" s="39"/>
      <c r="I41" s="39"/>
      <c r="J41" s="39"/>
      <c r="K41" s="39"/>
      <c r="L41" s="14"/>
      <c r="M41" s="34"/>
      <c r="N41" s="39"/>
      <c r="O41" s="39"/>
      <c r="P41" s="39"/>
      <c r="Q41" s="14"/>
      <c r="R41" s="34"/>
      <c r="S41" s="39"/>
      <c r="T41" s="39"/>
      <c r="U41" s="39"/>
      <c r="V41" s="14"/>
      <c r="W41" s="34"/>
      <c r="X41" s="39"/>
      <c r="Y41" s="39"/>
      <c r="Z41" s="48"/>
      <c r="AA41" s="14"/>
      <c r="AB41" s="13"/>
    </row>
    <row r="42" spans="1:28" x14ac:dyDescent="0.35">
      <c r="A42" s="44"/>
      <c r="B42" s="44"/>
      <c r="C42" s="13"/>
      <c r="D42" s="13"/>
      <c r="E42" s="13"/>
      <c r="F42" s="14"/>
      <c r="G42" s="22"/>
      <c r="H42" s="39"/>
      <c r="I42" s="39"/>
      <c r="J42" s="39"/>
      <c r="K42" s="39"/>
      <c r="L42" s="14"/>
      <c r="M42" s="34"/>
      <c r="N42" s="39"/>
      <c r="O42" s="39"/>
      <c r="P42" s="39"/>
      <c r="Q42" s="14"/>
      <c r="R42" s="34"/>
      <c r="S42" s="39"/>
      <c r="T42" s="39"/>
      <c r="U42" s="39"/>
      <c r="V42" s="14"/>
      <c r="W42" s="34"/>
      <c r="X42" s="39"/>
      <c r="Y42" s="39"/>
      <c r="Z42" s="48"/>
      <c r="AA42" s="14"/>
      <c r="AB42" s="13"/>
    </row>
    <row r="43" spans="1:28" x14ac:dyDescent="0.35">
      <c r="A43" s="44"/>
      <c r="B43" s="44"/>
      <c r="C43" s="13"/>
      <c r="D43" s="13"/>
      <c r="E43" s="13"/>
      <c r="F43" s="14"/>
      <c r="G43" s="22"/>
      <c r="H43" s="39"/>
      <c r="I43" s="39"/>
      <c r="J43" s="39"/>
      <c r="K43" s="39"/>
      <c r="L43" s="14"/>
      <c r="M43" s="34"/>
      <c r="N43" s="39"/>
      <c r="O43" s="39"/>
      <c r="P43" s="39"/>
      <c r="Q43" s="14"/>
      <c r="R43" s="34"/>
      <c r="S43" s="39"/>
      <c r="T43" s="39"/>
      <c r="U43" s="39"/>
      <c r="V43" s="14"/>
      <c r="W43" s="34"/>
      <c r="X43" s="39"/>
      <c r="Y43" s="39"/>
      <c r="Z43" s="48"/>
      <c r="AA43" s="14"/>
      <c r="AB43" s="13"/>
    </row>
    <row r="44" spans="1:28" x14ac:dyDescent="0.35">
      <c r="A44" s="44"/>
      <c r="B44" s="44"/>
      <c r="C44" s="13"/>
      <c r="D44" s="13"/>
      <c r="E44" s="13"/>
      <c r="F44" s="14"/>
      <c r="G44" s="22"/>
      <c r="H44" s="39"/>
      <c r="I44" s="39"/>
      <c r="J44" s="39"/>
      <c r="K44" s="39"/>
      <c r="L44" s="14"/>
      <c r="M44" s="34"/>
      <c r="N44" s="39"/>
      <c r="O44" s="39"/>
      <c r="P44" s="39"/>
      <c r="Q44" s="14"/>
      <c r="R44" s="34"/>
      <c r="S44" s="39"/>
      <c r="T44" s="39"/>
      <c r="U44" s="39"/>
      <c r="V44" s="14"/>
      <c r="W44" s="34"/>
      <c r="X44" s="39"/>
      <c r="Y44" s="39"/>
      <c r="Z44" s="48"/>
      <c r="AA44" s="14"/>
      <c r="AB44" s="13"/>
    </row>
    <row r="45" spans="1:28" x14ac:dyDescent="0.35">
      <c r="A45" s="44"/>
      <c r="B45" s="44"/>
      <c r="C45" s="13"/>
      <c r="D45" s="13"/>
      <c r="E45" s="13"/>
      <c r="F45" s="14"/>
      <c r="G45" s="22"/>
      <c r="H45" s="39"/>
      <c r="I45" s="39"/>
      <c r="J45" s="39"/>
      <c r="K45" s="39"/>
      <c r="L45" s="14"/>
      <c r="M45" s="34"/>
      <c r="N45" s="39"/>
      <c r="O45" s="39"/>
      <c r="P45" s="39"/>
      <c r="Q45" s="14"/>
      <c r="R45" s="34"/>
      <c r="S45" s="39"/>
      <c r="T45" s="39"/>
      <c r="U45" s="39"/>
      <c r="V45" s="14"/>
      <c r="W45" s="34"/>
      <c r="X45" s="39"/>
      <c r="Y45" s="39"/>
      <c r="Z45" s="48"/>
      <c r="AA45" s="14"/>
      <c r="AB45" s="13"/>
    </row>
    <row r="46" spans="1:28" x14ac:dyDescent="0.35">
      <c r="A46" s="44"/>
      <c r="B46" s="44"/>
      <c r="C46" s="13"/>
      <c r="D46" s="13"/>
      <c r="E46" s="13"/>
      <c r="F46" s="14"/>
      <c r="G46" s="22"/>
      <c r="H46" s="39"/>
      <c r="I46" s="39"/>
      <c r="J46" s="39"/>
      <c r="K46" s="39"/>
      <c r="L46" s="14"/>
      <c r="M46" s="34"/>
      <c r="N46" s="39"/>
      <c r="O46" s="39"/>
      <c r="P46" s="39"/>
      <c r="Q46" s="14"/>
      <c r="R46" s="34"/>
      <c r="S46" s="39"/>
      <c r="T46" s="39"/>
      <c r="U46" s="39"/>
      <c r="V46" s="14"/>
      <c r="W46" s="34"/>
      <c r="X46" s="39"/>
      <c r="Y46" s="39"/>
      <c r="Z46" s="48"/>
      <c r="AA46" s="14"/>
      <c r="AB46" s="13"/>
    </row>
    <row r="47" spans="1:28" x14ac:dyDescent="0.35">
      <c r="A47" s="44"/>
      <c r="B47" s="44"/>
      <c r="C47" s="13"/>
      <c r="D47" s="13"/>
      <c r="E47" s="13"/>
      <c r="F47" s="14"/>
      <c r="G47" s="22"/>
      <c r="H47" s="39"/>
      <c r="I47" s="39"/>
      <c r="J47" s="39"/>
      <c r="K47" s="39"/>
      <c r="L47" s="14"/>
      <c r="M47" s="34"/>
      <c r="N47" s="39"/>
      <c r="O47" s="39"/>
      <c r="P47" s="39"/>
      <c r="Q47" s="14"/>
      <c r="R47" s="34"/>
      <c r="S47" s="39"/>
      <c r="T47" s="39"/>
      <c r="U47" s="39"/>
      <c r="V47" s="14"/>
      <c r="W47" s="34"/>
      <c r="X47" s="39"/>
      <c r="Y47" s="39"/>
      <c r="Z47" s="48"/>
      <c r="AA47" s="14"/>
      <c r="AB47" s="13"/>
    </row>
    <row r="48" spans="1:28" x14ac:dyDescent="0.35">
      <c r="A48" s="44"/>
      <c r="B48" s="44"/>
      <c r="C48" s="13"/>
      <c r="D48" s="13"/>
      <c r="E48" s="13"/>
      <c r="F48" s="14"/>
      <c r="G48" s="22"/>
      <c r="H48" s="39"/>
      <c r="I48" s="39"/>
      <c r="J48" s="39"/>
      <c r="K48" s="39"/>
      <c r="L48" s="14"/>
      <c r="M48" s="34"/>
      <c r="N48" s="39"/>
      <c r="O48" s="39"/>
      <c r="P48" s="39"/>
      <c r="Q48" s="14"/>
      <c r="R48" s="34"/>
      <c r="S48" s="39"/>
      <c r="T48" s="39"/>
      <c r="U48" s="39"/>
      <c r="V48" s="14"/>
      <c r="W48" s="34"/>
      <c r="X48" s="39"/>
      <c r="Y48" s="39"/>
      <c r="Z48" s="48"/>
      <c r="AA48" s="14"/>
      <c r="AB48" s="13"/>
    </row>
    <row r="49" spans="1:28" x14ac:dyDescent="0.35">
      <c r="A49" s="44"/>
      <c r="B49" s="44"/>
      <c r="C49" s="13"/>
      <c r="D49" s="13"/>
      <c r="E49" s="13"/>
      <c r="F49" s="14"/>
      <c r="G49" s="22"/>
      <c r="H49" s="39"/>
      <c r="I49" s="39"/>
      <c r="J49" s="39"/>
      <c r="K49" s="39"/>
      <c r="L49" s="14"/>
      <c r="M49" s="34"/>
      <c r="N49" s="39"/>
      <c r="O49" s="39"/>
      <c r="P49" s="39"/>
      <c r="Q49" s="14"/>
      <c r="R49" s="34"/>
      <c r="S49" s="39"/>
      <c r="T49" s="39"/>
      <c r="U49" s="39"/>
      <c r="V49" s="14"/>
      <c r="W49" s="34"/>
      <c r="X49" s="39"/>
      <c r="Y49" s="39"/>
      <c r="Z49" s="48"/>
      <c r="AA49" s="14"/>
      <c r="AB49" s="13"/>
    </row>
    <row r="50" spans="1:28" x14ac:dyDescent="0.35">
      <c r="A50" s="44"/>
      <c r="B50" s="44"/>
      <c r="C50" s="13"/>
      <c r="D50" s="13"/>
      <c r="E50" s="13"/>
      <c r="F50" s="14"/>
      <c r="G50" s="22"/>
      <c r="H50" s="39"/>
      <c r="I50" s="39"/>
      <c r="J50" s="39"/>
      <c r="K50" s="39"/>
      <c r="L50" s="14"/>
      <c r="M50" s="34"/>
      <c r="N50" s="39"/>
      <c r="O50" s="39"/>
      <c r="P50" s="39"/>
      <c r="Q50" s="14"/>
      <c r="R50" s="34"/>
      <c r="S50" s="39"/>
      <c r="T50" s="39"/>
      <c r="U50" s="39"/>
      <c r="V50" s="14"/>
      <c r="W50" s="34"/>
      <c r="X50" s="39"/>
      <c r="Y50" s="39"/>
      <c r="Z50" s="48"/>
      <c r="AA50" s="14"/>
      <c r="AB50" s="13"/>
    </row>
    <row r="51" spans="1:28" x14ac:dyDescent="0.35">
      <c r="A51" s="44"/>
      <c r="B51" s="44"/>
      <c r="C51" s="13"/>
      <c r="D51" s="13"/>
      <c r="E51" s="13"/>
      <c r="F51" s="14"/>
      <c r="G51" s="22"/>
      <c r="H51" s="39"/>
      <c r="I51" s="39"/>
      <c r="J51" s="39"/>
      <c r="K51" s="39"/>
      <c r="L51" s="14"/>
      <c r="M51" s="34"/>
      <c r="N51" s="39"/>
      <c r="O51" s="39"/>
      <c r="P51" s="39"/>
      <c r="Q51" s="14"/>
      <c r="R51" s="34"/>
      <c r="S51" s="39"/>
      <c r="T51" s="39"/>
      <c r="U51" s="39"/>
      <c r="V51" s="14"/>
      <c r="W51" s="34"/>
      <c r="X51" s="39"/>
      <c r="Y51" s="39"/>
      <c r="Z51" s="48"/>
      <c r="AA51" s="14"/>
      <c r="AB51" s="13"/>
    </row>
    <row r="52" spans="1:28" x14ac:dyDescent="0.35">
      <c r="A52" s="44"/>
      <c r="B52" s="44"/>
      <c r="C52" s="13"/>
      <c r="D52" s="13"/>
      <c r="E52" s="13"/>
      <c r="F52" s="14"/>
      <c r="G52" s="22"/>
      <c r="H52" s="39"/>
      <c r="I52" s="39"/>
      <c r="J52" s="39"/>
      <c r="K52" s="39"/>
      <c r="L52" s="14"/>
      <c r="M52" s="34"/>
      <c r="N52" s="39"/>
      <c r="O52" s="39"/>
      <c r="P52" s="39"/>
      <c r="Q52" s="14"/>
      <c r="R52" s="34"/>
      <c r="S52" s="39"/>
      <c r="T52" s="39"/>
      <c r="U52" s="39"/>
      <c r="V52" s="14"/>
      <c r="W52" s="34"/>
      <c r="X52" s="39"/>
      <c r="Y52" s="39"/>
      <c r="Z52" s="48"/>
      <c r="AA52" s="14"/>
      <c r="AB52" s="13"/>
    </row>
    <row r="53" spans="1:28" x14ac:dyDescent="0.35">
      <c r="A53" s="44"/>
      <c r="B53" s="44"/>
      <c r="C53" s="13"/>
      <c r="D53" s="13"/>
      <c r="E53" s="13"/>
      <c r="F53" s="14"/>
      <c r="G53" s="22"/>
      <c r="H53" s="39"/>
      <c r="I53" s="39"/>
      <c r="J53" s="39"/>
      <c r="K53" s="39"/>
      <c r="L53" s="14"/>
      <c r="M53" s="34"/>
      <c r="N53" s="39"/>
      <c r="O53" s="39"/>
      <c r="P53" s="39"/>
      <c r="Q53" s="14"/>
      <c r="R53" s="34"/>
      <c r="S53" s="39"/>
      <c r="T53" s="39"/>
      <c r="U53" s="39"/>
      <c r="V53" s="14"/>
      <c r="W53" s="34"/>
      <c r="X53" s="39"/>
      <c r="Y53" s="39"/>
      <c r="Z53" s="48"/>
      <c r="AA53" s="14"/>
      <c r="AB53" s="13"/>
    </row>
    <row r="54" spans="1:28" x14ac:dyDescent="0.35">
      <c r="A54" s="44"/>
      <c r="B54" s="44"/>
      <c r="C54" s="13"/>
      <c r="D54" s="13"/>
      <c r="E54" s="13"/>
      <c r="F54" s="14"/>
      <c r="G54" s="22"/>
      <c r="H54" s="39"/>
      <c r="I54" s="39"/>
      <c r="J54" s="39"/>
      <c r="K54" s="39"/>
      <c r="L54" s="14"/>
      <c r="M54" s="34"/>
      <c r="N54" s="39"/>
      <c r="O54" s="39"/>
      <c r="P54" s="39"/>
      <c r="Q54" s="14"/>
      <c r="R54" s="34"/>
      <c r="S54" s="39"/>
      <c r="T54" s="39"/>
      <c r="U54" s="39"/>
      <c r="V54" s="14"/>
      <c r="W54" s="34"/>
      <c r="X54" s="39"/>
      <c r="Y54" s="39"/>
      <c r="Z54" s="48"/>
      <c r="AA54" s="14"/>
      <c r="AB54" s="13"/>
    </row>
    <row r="55" spans="1:28" x14ac:dyDescent="0.35">
      <c r="A55" s="44"/>
      <c r="B55" s="44"/>
      <c r="C55" s="13"/>
      <c r="D55" s="13"/>
      <c r="E55" s="13"/>
      <c r="F55" s="14"/>
      <c r="G55" s="22"/>
      <c r="H55" s="39"/>
      <c r="I55" s="39"/>
      <c r="J55" s="39"/>
      <c r="K55" s="39"/>
      <c r="L55" s="14"/>
      <c r="M55" s="34"/>
      <c r="N55" s="39"/>
      <c r="O55" s="39"/>
      <c r="P55" s="39"/>
      <c r="Q55" s="14"/>
      <c r="R55" s="34"/>
      <c r="S55" s="39"/>
      <c r="T55" s="39"/>
      <c r="U55" s="39"/>
      <c r="V55" s="14"/>
      <c r="W55" s="34"/>
      <c r="X55" s="39"/>
      <c r="Y55" s="39"/>
      <c r="Z55" s="48"/>
      <c r="AA55" s="14"/>
      <c r="AB55" s="13"/>
    </row>
    <row r="56" spans="1:28" x14ac:dyDescent="0.35">
      <c r="A56" s="44"/>
      <c r="B56" s="44"/>
      <c r="C56" s="13"/>
      <c r="D56" s="13"/>
      <c r="E56" s="13"/>
      <c r="F56" s="14"/>
      <c r="G56" s="22"/>
      <c r="H56" s="39"/>
      <c r="I56" s="39"/>
      <c r="J56" s="39"/>
      <c r="K56" s="39"/>
      <c r="L56" s="14"/>
      <c r="M56" s="34"/>
      <c r="N56" s="39"/>
      <c r="O56" s="39"/>
      <c r="P56" s="39"/>
      <c r="Q56" s="14"/>
      <c r="R56" s="34"/>
      <c r="S56" s="39"/>
      <c r="T56" s="39"/>
      <c r="U56" s="39"/>
      <c r="V56" s="14"/>
      <c r="W56" s="34"/>
      <c r="X56" s="39"/>
      <c r="Y56" s="39"/>
      <c r="Z56" s="48"/>
      <c r="AA56" s="14"/>
      <c r="AB56" s="13"/>
    </row>
    <row r="57" spans="1:28" x14ac:dyDescent="0.35">
      <c r="A57" s="44"/>
      <c r="B57" s="44"/>
      <c r="C57" s="13"/>
      <c r="D57" s="13"/>
      <c r="E57" s="13"/>
      <c r="F57" s="14"/>
      <c r="G57" s="22"/>
      <c r="H57" s="39"/>
      <c r="I57" s="39"/>
      <c r="J57" s="39"/>
      <c r="K57" s="39"/>
      <c r="L57" s="14"/>
      <c r="M57" s="34"/>
      <c r="N57" s="39"/>
      <c r="O57" s="39"/>
      <c r="P57" s="39"/>
      <c r="Q57" s="14"/>
      <c r="R57" s="34"/>
      <c r="S57" s="39"/>
      <c r="T57" s="39"/>
      <c r="U57" s="39"/>
      <c r="V57" s="14"/>
      <c r="W57" s="34"/>
      <c r="X57" s="39"/>
      <c r="Y57" s="39"/>
      <c r="Z57" s="48"/>
      <c r="AA57" s="14"/>
      <c r="AB57" s="13"/>
    </row>
    <row r="58" spans="1:28" x14ac:dyDescent="0.35">
      <c r="A58" s="44"/>
      <c r="B58" s="44"/>
      <c r="C58" s="13"/>
      <c r="D58" s="13"/>
      <c r="E58" s="13"/>
      <c r="F58" s="14"/>
      <c r="G58" s="22"/>
      <c r="H58" s="39"/>
      <c r="I58" s="39"/>
      <c r="J58" s="39"/>
      <c r="K58" s="39"/>
      <c r="L58" s="14"/>
      <c r="M58" s="34"/>
      <c r="N58" s="39"/>
      <c r="O58" s="39"/>
      <c r="P58" s="39"/>
      <c r="Q58" s="14"/>
      <c r="R58" s="34"/>
      <c r="S58" s="39"/>
      <c r="T58" s="39"/>
      <c r="U58" s="39"/>
      <c r="V58" s="14"/>
      <c r="W58" s="34"/>
      <c r="X58" s="39"/>
      <c r="Y58" s="39"/>
      <c r="Z58" s="48"/>
      <c r="AA58" s="14"/>
      <c r="AB58" s="13"/>
    </row>
    <row r="59" spans="1:28" x14ac:dyDescent="0.35">
      <c r="A59" s="44"/>
      <c r="B59" s="44"/>
      <c r="C59" s="13"/>
      <c r="D59" s="13"/>
      <c r="E59" s="13"/>
      <c r="F59" s="14"/>
      <c r="G59" s="22"/>
      <c r="H59" s="39"/>
      <c r="I59" s="39"/>
      <c r="J59" s="39"/>
      <c r="K59" s="39"/>
      <c r="L59" s="14"/>
      <c r="M59" s="34"/>
      <c r="N59" s="39"/>
      <c r="O59" s="39"/>
      <c r="P59" s="39"/>
      <c r="Q59" s="14"/>
      <c r="R59" s="34"/>
      <c r="S59" s="39"/>
      <c r="T59" s="39"/>
      <c r="U59" s="39"/>
      <c r="V59" s="14"/>
      <c r="W59" s="34"/>
      <c r="X59" s="39"/>
      <c r="Y59" s="39"/>
      <c r="Z59" s="48"/>
      <c r="AA59" s="14"/>
      <c r="AB59" s="13"/>
    </row>
    <row r="60" spans="1:28" x14ac:dyDescent="0.35">
      <c r="A60" s="44"/>
      <c r="B60" s="44"/>
      <c r="C60" s="13"/>
      <c r="D60" s="13"/>
      <c r="E60" s="13"/>
      <c r="F60" s="14"/>
      <c r="G60" s="22"/>
      <c r="H60" s="39"/>
      <c r="I60" s="39"/>
      <c r="J60" s="39"/>
      <c r="K60" s="39"/>
      <c r="L60" s="14"/>
      <c r="M60" s="34"/>
      <c r="N60" s="39"/>
      <c r="O60" s="39"/>
      <c r="P60" s="39"/>
      <c r="Q60" s="14"/>
      <c r="R60" s="34"/>
      <c r="S60" s="39"/>
      <c r="T60" s="39"/>
      <c r="U60" s="39"/>
      <c r="V60" s="14"/>
      <c r="W60" s="34"/>
      <c r="X60" s="39"/>
      <c r="Y60" s="39"/>
      <c r="Z60" s="48"/>
      <c r="AA60" s="14"/>
      <c r="AB60" s="13"/>
    </row>
    <row r="61" spans="1:28" x14ac:dyDescent="0.35">
      <c r="A61" s="44"/>
      <c r="B61" s="44"/>
      <c r="C61" s="13"/>
      <c r="D61" s="13"/>
      <c r="E61" s="13"/>
      <c r="F61" s="14"/>
      <c r="G61" s="22"/>
      <c r="H61" s="39"/>
      <c r="I61" s="39"/>
      <c r="J61" s="39"/>
      <c r="K61" s="39"/>
      <c r="L61" s="14"/>
      <c r="M61" s="34"/>
      <c r="N61" s="39"/>
      <c r="O61" s="39"/>
      <c r="P61" s="39"/>
      <c r="Q61" s="14"/>
      <c r="R61" s="34"/>
      <c r="S61" s="39"/>
      <c r="T61" s="39"/>
      <c r="U61" s="39"/>
      <c r="V61" s="14"/>
      <c r="W61" s="34"/>
      <c r="X61" s="39"/>
      <c r="Y61" s="39"/>
      <c r="Z61" s="48"/>
      <c r="AA61" s="14"/>
      <c r="AB61" s="13"/>
    </row>
    <row r="62" spans="1:28" x14ac:dyDescent="0.35">
      <c r="A62" s="44"/>
      <c r="B62" s="44"/>
      <c r="C62" s="13"/>
      <c r="D62" s="13"/>
      <c r="E62" s="13"/>
      <c r="F62" s="14"/>
      <c r="G62" s="22"/>
      <c r="H62" s="39"/>
      <c r="I62" s="39"/>
      <c r="J62" s="39"/>
      <c r="K62" s="39"/>
      <c r="L62" s="14"/>
      <c r="M62" s="34"/>
      <c r="N62" s="39"/>
      <c r="O62" s="39"/>
      <c r="P62" s="39"/>
      <c r="Q62" s="14"/>
      <c r="R62" s="34"/>
      <c r="S62" s="39"/>
      <c r="T62" s="39"/>
      <c r="U62" s="39"/>
      <c r="V62" s="14"/>
      <c r="W62" s="34"/>
      <c r="X62" s="39"/>
      <c r="Y62" s="39"/>
      <c r="Z62" s="48"/>
      <c r="AA62" s="14"/>
      <c r="AB62" s="13"/>
    </row>
    <row r="63" spans="1:28" x14ac:dyDescent="0.35">
      <c r="A63" s="44"/>
      <c r="B63" s="44"/>
      <c r="C63" s="13"/>
      <c r="D63" s="13"/>
      <c r="E63" s="13"/>
      <c r="F63" s="14"/>
      <c r="G63" s="22"/>
      <c r="H63" s="39"/>
      <c r="I63" s="39"/>
      <c r="J63" s="39"/>
      <c r="K63" s="39"/>
      <c r="L63" s="14"/>
      <c r="M63" s="34"/>
      <c r="N63" s="39"/>
      <c r="O63" s="39"/>
      <c r="P63" s="39"/>
      <c r="Q63" s="14"/>
      <c r="R63" s="34"/>
      <c r="S63" s="39"/>
      <c r="T63" s="39"/>
      <c r="U63" s="39"/>
      <c r="V63" s="14"/>
      <c r="W63" s="34"/>
      <c r="X63" s="39"/>
      <c r="Y63" s="39"/>
      <c r="Z63" s="48"/>
      <c r="AA63" s="14"/>
      <c r="AB63" s="13"/>
    </row>
    <row r="64" spans="1:28" x14ac:dyDescent="0.35">
      <c r="A64" s="44"/>
      <c r="B64" s="44"/>
      <c r="C64" s="13"/>
      <c r="D64" s="13"/>
      <c r="E64" s="13"/>
      <c r="F64" s="14"/>
      <c r="G64" s="22"/>
      <c r="H64" s="39"/>
      <c r="I64" s="39"/>
      <c r="J64" s="39"/>
      <c r="K64" s="39"/>
      <c r="L64" s="14"/>
      <c r="M64" s="34"/>
      <c r="N64" s="39"/>
      <c r="O64" s="39"/>
      <c r="P64" s="39"/>
      <c r="Q64" s="14"/>
      <c r="R64" s="34"/>
      <c r="S64" s="39"/>
      <c r="T64" s="39"/>
      <c r="U64" s="39"/>
      <c r="V64" s="14"/>
      <c r="W64" s="34"/>
      <c r="X64" s="39"/>
      <c r="Y64" s="39"/>
      <c r="Z64" s="48"/>
      <c r="AA64" s="14"/>
      <c r="AB64" s="13"/>
    </row>
    <row r="65" spans="1:28" x14ac:dyDescent="0.35">
      <c r="A65" s="44"/>
      <c r="B65" s="44"/>
      <c r="C65" s="13"/>
      <c r="D65" s="13"/>
      <c r="E65" s="13"/>
      <c r="F65" s="14"/>
      <c r="G65" s="22"/>
      <c r="H65" s="39"/>
      <c r="I65" s="39"/>
      <c r="J65" s="39"/>
      <c r="K65" s="39"/>
      <c r="L65" s="14"/>
      <c r="M65" s="34"/>
      <c r="N65" s="39"/>
      <c r="O65" s="39"/>
      <c r="P65" s="39"/>
      <c r="Q65" s="14"/>
      <c r="R65" s="34"/>
      <c r="S65" s="39"/>
      <c r="T65" s="39"/>
      <c r="U65" s="39"/>
      <c r="V65" s="14"/>
      <c r="W65" s="34"/>
      <c r="X65" s="39"/>
      <c r="Y65" s="39"/>
      <c r="Z65" s="48"/>
      <c r="AA65" s="14"/>
      <c r="AB65" s="13"/>
    </row>
    <row r="66" spans="1:28" x14ac:dyDescent="0.35">
      <c r="A66" s="44"/>
      <c r="B66" s="44"/>
      <c r="C66" s="13"/>
      <c r="D66" s="13"/>
      <c r="E66" s="13"/>
      <c r="F66" s="14"/>
      <c r="G66" s="22"/>
      <c r="H66" s="39"/>
      <c r="I66" s="39"/>
      <c r="J66" s="39"/>
      <c r="K66" s="39"/>
      <c r="L66" s="14"/>
      <c r="M66" s="34"/>
      <c r="N66" s="39"/>
      <c r="O66" s="39"/>
      <c r="P66" s="39"/>
      <c r="Q66" s="14"/>
      <c r="R66" s="34"/>
      <c r="S66" s="39"/>
      <c r="T66" s="39"/>
      <c r="U66" s="39"/>
      <c r="V66" s="14"/>
      <c r="W66" s="34"/>
      <c r="X66" s="39"/>
      <c r="Y66" s="39"/>
      <c r="Z66" s="48"/>
      <c r="AA66" s="14"/>
      <c r="AB66" s="13"/>
    </row>
    <row r="67" spans="1:28" x14ac:dyDescent="0.35">
      <c r="A67" s="44"/>
      <c r="B67" s="44"/>
      <c r="C67" s="13"/>
      <c r="D67" s="13"/>
      <c r="E67" s="13"/>
      <c r="F67" s="14"/>
      <c r="G67" s="22"/>
      <c r="H67" s="39"/>
      <c r="I67" s="39"/>
      <c r="J67" s="39"/>
      <c r="K67" s="39"/>
      <c r="L67" s="14"/>
      <c r="M67" s="34"/>
      <c r="N67" s="39"/>
      <c r="O67" s="39"/>
      <c r="P67" s="39"/>
      <c r="Q67" s="14"/>
      <c r="R67" s="34"/>
      <c r="S67" s="39"/>
      <c r="T67" s="39"/>
      <c r="U67" s="39"/>
      <c r="V67" s="14"/>
      <c r="W67" s="34"/>
      <c r="X67" s="39"/>
      <c r="Y67" s="39"/>
      <c r="Z67" s="48"/>
      <c r="AA67" s="14"/>
      <c r="AB67" s="13"/>
    </row>
    <row r="68" spans="1:28" x14ac:dyDescent="0.35">
      <c r="A68" s="44"/>
      <c r="B68" s="44"/>
      <c r="C68" s="13"/>
      <c r="D68" s="13"/>
      <c r="E68" s="13"/>
      <c r="F68" s="14"/>
      <c r="G68" s="22"/>
      <c r="H68" s="39"/>
      <c r="I68" s="39"/>
      <c r="J68" s="39"/>
      <c r="K68" s="39"/>
      <c r="L68" s="14"/>
      <c r="M68" s="34"/>
      <c r="N68" s="39"/>
      <c r="O68" s="39"/>
      <c r="P68" s="39"/>
      <c r="Q68" s="14"/>
      <c r="R68" s="34"/>
      <c r="S68" s="39"/>
      <c r="T68" s="39"/>
      <c r="U68" s="39"/>
      <c r="V68" s="14"/>
      <c r="W68" s="34"/>
      <c r="X68" s="39"/>
      <c r="Y68" s="39"/>
      <c r="Z68" s="48"/>
      <c r="AA68" s="14"/>
      <c r="AB68" s="13"/>
    </row>
    <row r="69" spans="1:28" x14ac:dyDescent="0.35">
      <c r="A69" s="44"/>
      <c r="B69" s="44"/>
      <c r="C69" s="13"/>
      <c r="D69" s="13"/>
      <c r="E69" s="13"/>
      <c r="F69" s="14"/>
      <c r="G69" s="22"/>
      <c r="H69" s="39"/>
      <c r="I69" s="39"/>
      <c r="J69" s="39"/>
      <c r="K69" s="39"/>
      <c r="L69" s="14"/>
      <c r="M69" s="34"/>
      <c r="N69" s="39"/>
      <c r="O69" s="39"/>
      <c r="P69" s="39"/>
      <c r="Q69" s="14"/>
      <c r="R69" s="34"/>
      <c r="S69" s="39"/>
      <c r="T69" s="39"/>
      <c r="U69" s="39"/>
      <c r="V69" s="14"/>
      <c r="W69" s="34"/>
      <c r="X69" s="39"/>
      <c r="Y69" s="39"/>
      <c r="Z69" s="48"/>
      <c r="AA69" s="14"/>
      <c r="AB69" s="13"/>
    </row>
    <row r="70" spans="1:28" x14ac:dyDescent="0.35">
      <c r="A70" s="44"/>
      <c r="B70" s="44"/>
      <c r="C70" s="13"/>
      <c r="D70" s="13"/>
      <c r="E70" s="13"/>
      <c r="F70" s="14"/>
      <c r="G70" s="22"/>
      <c r="H70" s="39"/>
      <c r="I70" s="39"/>
      <c r="J70" s="39"/>
      <c r="K70" s="39"/>
      <c r="L70" s="14"/>
      <c r="M70" s="34"/>
      <c r="N70" s="39"/>
      <c r="O70" s="39"/>
      <c r="P70" s="39"/>
      <c r="Q70" s="14"/>
      <c r="R70" s="34"/>
      <c r="S70" s="39"/>
      <c r="T70" s="39"/>
      <c r="U70" s="39"/>
      <c r="V70" s="14"/>
      <c r="W70" s="34"/>
      <c r="X70" s="39"/>
      <c r="Y70" s="39"/>
      <c r="Z70" s="48"/>
      <c r="AA70" s="14"/>
      <c r="AB70" s="13"/>
    </row>
    <row r="71" spans="1:28" x14ac:dyDescent="0.35">
      <c r="A71" s="44"/>
      <c r="B71" s="44"/>
      <c r="C71" s="13"/>
      <c r="D71" s="13"/>
      <c r="E71" s="13"/>
      <c r="F71" s="14"/>
      <c r="G71" s="22"/>
      <c r="H71" s="39"/>
      <c r="I71" s="39"/>
      <c r="J71" s="39"/>
      <c r="K71" s="39"/>
      <c r="L71" s="14"/>
      <c r="M71" s="34"/>
      <c r="N71" s="39"/>
      <c r="O71" s="39"/>
      <c r="P71" s="39"/>
      <c r="Q71" s="14"/>
      <c r="R71" s="34"/>
      <c r="S71" s="39"/>
      <c r="T71" s="39"/>
      <c r="U71" s="39"/>
      <c r="V71" s="14"/>
      <c r="W71" s="34"/>
      <c r="X71" s="39"/>
      <c r="Y71" s="39"/>
      <c r="Z71" s="48"/>
      <c r="AA71" s="14"/>
      <c r="AB71" s="13"/>
    </row>
    <row r="72" spans="1:28" x14ac:dyDescent="0.35">
      <c r="A72" s="44"/>
      <c r="B72" s="44"/>
      <c r="C72" s="13"/>
      <c r="D72" s="13"/>
      <c r="E72" s="13"/>
      <c r="F72" s="14"/>
      <c r="G72" s="22"/>
      <c r="H72" s="39"/>
      <c r="I72" s="39"/>
      <c r="J72" s="39"/>
      <c r="K72" s="39"/>
      <c r="L72" s="14"/>
      <c r="M72" s="34"/>
      <c r="N72" s="39"/>
      <c r="O72" s="39"/>
      <c r="P72" s="39"/>
      <c r="Q72" s="14"/>
      <c r="R72" s="34"/>
      <c r="S72" s="39"/>
      <c r="T72" s="39"/>
      <c r="U72" s="39"/>
      <c r="V72" s="14"/>
      <c r="W72" s="34"/>
      <c r="X72" s="39"/>
      <c r="Y72" s="39"/>
      <c r="Z72" s="48"/>
      <c r="AA72" s="14"/>
      <c r="AB72" s="13"/>
    </row>
    <row r="73" spans="1:28" x14ac:dyDescent="0.35">
      <c r="A73" s="44"/>
      <c r="B73" s="44"/>
      <c r="C73" s="13"/>
      <c r="D73" s="13"/>
      <c r="E73" s="13"/>
      <c r="F73" s="14"/>
      <c r="G73" s="22"/>
      <c r="H73" s="39"/>
      <c r="I73" s="39"/>
      <c r="J73" s="39"/>
      <c r="K73" s="39"/>
      <c r="L73" s="14"/>
      <c r="M73" s="34"/>
      <c r="N73" s="39"/>
      <c r="O73" s="39"/>
      <c r="P73" s="39"/>
      <c r="Q73" s="14"/>
      <c r="R73" s="34"/>
      <c r="S73" s="39"/>
      <c r="T73" s="39"/>
      <c r="U73" s="39"/>
      <c r="V73" s="14"/>
      <c r="W73" s="34"/>
      <c r="X73" s="39"/>
      <c r="Y73" s="39"/>
      <c r="Z73" s="48"/>
      <c r="AA73" s="14"/>
      <c r="AB73" s="13"/>
    </row>
    <row r="74" spans="1:28" x14ac:dyDescent="0.35">
      <c r="A74" s="44"/>
      <c r="B74" s="44"/>
      <c r="C74" s="13"/>
      <c r="D74" s="13"/>
      <c r="E74" s="13"/>
      <c r="F74" s="14"/>
      <c r="G74" s="22"/>
      <c r="H74" s="39"/>
      <c r="I74" s="39"/>
      <c r="J74" s="39"/>
      <c r="K74" s="39"/>
      <c r="L74" s="14"/>
      <c r="M74" s="34"/>
      <c r="N74" s="39"/>
      <c r="O74" s="39"/>
      <c r="P74" s="39"/>
      <c r="Q74" s="14"/>
      <c r="R74" s="34"/>
      <c r="S74" s="39"/>
      <c r="T74" s="39"/>
      <c r="U74" s="39"/>
      <c r="V74" s="14"/>
      <c r="W74" s="34"/>
      <c r="X74" s="39"/>
      <c r="Y74" s="39"/>
      <c r="Z74" s="48"/>
      <c r="AA74" s="14"/>
      <c r="AB74" s="13"/>
    </row>
    <row r="75" spans="1:28" x14ac:dyDescent="0.35">
      <c r="A75" s="44"/>
      <c r="B75" s="44"/>
      <c r="C75" s="13"/>
      <c r="D75" s="13"/>
      <c r="E75" s="13"/>
      <c r="F75" s="14"/>
      <c r="G75" s="22"/>
      <c r="H75" s="39"/>
      <c r="I75" s="39"/>
      <c r="J75" s="39"/>
      <c r="K75" s="39"/>
      <c r="L75" s="14"/>
      <c r="M75" s="34"/>
      <c r="N75" s="39"/>
      <c r="O75" s="39"/>
      <c r="P75" s="39"/>
      <c r="Q75" s="14"/>
      <c r="R75" s="34"/>
      <c r="S75" s="39"/>
      <c r="T75" s="39"/>
      <c r="U75" s="39"/>
      <c r="V75" s="14"/>
      <c r="W75" s="34"/>
      <c r="X75" s="39"/>
      <c r="Y75" s="39"/>
      <c r="Z75" s="48"/>
      <c r="AA75" s="14"/>
      <c r="AB75" s="13"/>
    </row>
    <row r="76" spans="1:28" x14ac:dyDescent="0.35">
      <c r="A76" s="44"/>
      <c r="B76" s="44"/>
      <c r="C76" s="13"/>
      <c r="D76" s="13"/>
      <c r="E76" s="13"/>
      <c r="F76" s="14"/>
      <c r="G76" s="22"/>
      <c r="H76" s="39"/>
      <c r="I76" s="39"/>
      <c r="J76" s="39"/>
      <c r="K76" s="39"/>
      <c r="L76" s="14"/>
      <c r="M76" s="34"/>
      <c r="N76" s="39"/>
      <c r="O76" s="39"/>
      <c r="P76" s="39"/>
      <c r="Q76" s="14"/>
      <c r="R76" s="34"/>
      <c r="S76" s="39"/>
      <c r="T76" s="39"/>
      <c r="U76" s="39"/>
      <c r="V76" s="14"/>
      <c r="W76" s="34"/>
      <c r="X76" s="39"/>
      <c r="Y76" s="39"/>
      <c r="Z76" s="48"/>
      <c r="AA76" s="14"/>
      <c r="AB76" s="13"/>
    </row>
    <row r="77" spans="1:28" x14ac:dyDescent="0.35">
      <c r="A77" s="44"/>
      <c r="B77" s="44"/>
      <c r="C77" s="13"/>
      <c r="D77" s="13"/>
      <c r="E77" s="13"/>
      <c r="F77" s="14"/>
      <c r="G77" s="22"/>
      <c r="H77" s="39"/>
      <c r="I77" s="39"/>
      <c r="J77" s="39"/>
      <c r="K77" s="39"/>
      <c r="L77" s="14"/>
      <c r="M77" s="34"/>
      <c r="N77" s="39"/>
      <c r="O77" s="39"/>
      <c r="P77" s="39"/>
      <c r="Q77" s="14"/>
      <c r="R77" s="34"/>
      <c r="S77" s="39"/>
      <c r="T77" s="39"/>
      <c r="U77" s="39"/>
      <c r="V77" s="14"/>
      <c r="W77" s="34"/>
      <c r="X77" s="39"/>
      <c r="Y77" s="39"/>
      <c r="Z77" s="48"/>
      <c r="AA77" s="14"/>
      <c r="AB77" s="13"/>
    </row>
    <row r="78" spans="1:28" x14ac:dyDescent="0.35">
      <c r="A78" s="44"/>
      <c r="B78" s="44"/>
      <c r="C78" s="13"/>
      <c r="D78" s="13"/>
      <c r="E78" s="13"/>
      <c r="F78" s="14"/>
      <c r="G78" s="22"/>
      <c r="H78" s="39"/>
      <c r="I78" s="39"/>
      <c r="J78" s="39"/>
      <c r="K78" s="39"/>
      <c r="L78" s="14"/>
      <c r="M78" s="34"/>
      <c r="N78" s="39"/>
      <c r="O78" s="39"/>
      <c r="P78" s="39"/>
      <c r="Q78" s="14"/>
      <c r="R78" s="34"/>
      <c r="S78" s="39"/>
      <c r="T78" s="39"/>
      <c r="U78" s="39"/>
      <c r="V78" s="14"/>
      <c r="W78" s="34"/>
      <c r="X78" s="39"/>
      <c r="Y78" s="39"/>
      <c r="Z78" s="48"/>
      <c r="AA78" s="14"/>
      <c r="AB78" s="13"/>
    </row>
    <row r="79" spans="1:28" x14ac:dyDescent="0.35">
      <c r="A79" s="44"/>
      <c r="B79" s="44"/>
      <c r="C79" s="13"/>
      <c r="D79" s="13"/>
      <c r="E79" s="13"/>
      <c r="F79" s="14"/>
      <c r="G79" s="22"/>
      <c r="H79" s="39"/>
      <c r="I79" s="39"/>
      <c r="J79" s="39"/>
      <c r="K79" s="39"/>
      <c r="L79" s="14"/>
      <c r="M79" s="34"/>
      <c r="N79" s="39"/>
      <c r="O79" s="39"/>
      <c r="P79" s="39"/>
      <c r="Q79" s="14"/>
      <c r="R79" s="34"/>
      <c r="S79" s="39"/>
      <c r="T79" s="39"/>
      <c r="U79" s="39"/>
      <c r="V79" s="14"/>
      <c r="W79" s="34"/>
      <c r="X79" s="39"/>
      <c r="Y79" s="39"/>
      <c r="Z79" s="48"/>
      <c r="AA79" s="14"/>
      <c r="AB79" s="13"/>
    </row>
    <row r="80" spans="1:28" x14ac:dyDescent="0.35">
      <c r="A80" s="44"/>
      <c r="B80" s="44"/>
      <c r="C80" s="13"/>
      <c r="D80" s="13"/>
      <c r="E80" s="13"/>
      <c r="F80" s="14"/>
      <c r="G80" s="22"/>
      <c r="H80" s="39"/>
      <c r="I80" s="39"/>
      <c r="J80" s="39"/>
      <c r="K80" s="39"/>
      <c r="L80" s="14"/>
      <c r="M80" s="34"/>
      <c r="N80" s="39"/>
      <c r="O80" s="39"/>
      <c r="P80" s="39"/>
      <c r="Q80" s="14"/>
      <c r="R80" s="34"/>
      <c r="S80" s="39"/>
      <c r="T80" s="39"/>
      <c r="U80" s="39"/>
      <c r="V80" s="14"/>
      <c r="W80" s="34"/>
      <c r="X80" s="39"/>
      <c r="Y80" s="39"/>
      <c r="Z80" s="48"/>
      <c r="AA80" s="14"/>
      <c r="AB80" s="13"/>
    </row>
    <row r="81" spans="1:28" x14ac:dyDescent="0.35">
      <c r="A81" s="44"/>
      <c r="B81" s="44"/>
      <c r="C81" s="13"/>
      <c r="D81" s="13"/>
      <c r="E81" s="13"/>
      <c r="F81" s="14"/>
      <c r="G81" s="22"/>
      <c r="H81" s="39"/>
      <c r="I81" s="39"/>
      <c r="J81" s="39"/>
      <c r="K81" s="39"/>
      <c r="L81" s="14"/>
      <c r="M81" s="34"/>
      <c r="N81" s="39"/>
      <c r="O81" s="39"/>
      <c r="P81" s="39"/>
      <c r="Q81" s="14"/>
      <c r="R81" s="34"/>
      <c r="S81" s="39"/>
      <c r="T81" s="39"/>
      <c r="U81" s="39"/>
      <c r="V81" s="14"/>
      <c r="W81" s="34"/>
      <c r="X81" s="39"/>
      <c r="Y81" s="39"/>
      <c r="Z81" s="48"/>
      <c r="AA81" s="14"/>
      <c r="AB81" s="13"/>
    </row>
    <row r="82" spans="1:28" x14ac:dyDescent="0.35">
      <c r="A82" s="44"/>
      <c r="B82" s="44"/>
      <c r="C82" s="13"/>
      <c r="D82" s="13"/>
      <c r="E82" s="13"/>
      <c r="F82" s="14"/>
      <c r="G82" s="22"/>
      <c r="H82" s="39"/>
      <c r="I82" s="39"/>
      <c r="J82" s="39"/>
      <c r="K82" s="39"/>
      <c r="L82" s="14"/>
      <c r="M82" s="34"/>
      <c r="N82" s="39"/>
      <c r="O82" s="39"/>
      <c r="P82" s="39"/>
      <c r="Q82" s="14"/>
      <c r="R82" s="34"/>
      <c r="S82" s="39"/>
      <c r="T82" s="39"/>
      <c r="U82" s="39"/>
      <c r="V82" s="14"/>
      <c r="W82" s="34"/>
      <c r="X82" s="39"/>
      <c r="Y82" s="39"/>
      <c r="Z82" s="48"/>
      <c r="AA82" s="14"/>
      <c r="AB82" s="13"/>
    </row>
    <row r="83" spans="1:28" x14ac:dyDescent="0.35">
      <c r="A83" s="44"/>
      <c r="B83" s="44"/>
      <c r="C83" s="13"/>
      <c r="D83" s="13"/>
      <c r="E83" s="13"/>
      <c r="F83" s="14"/>
      <c r="G83" s="22"/>
      <c r="H83" s="39"/>
      <c r="I83" s="39"/>
      <c r="J83" s="39"/>
      <c r="K83" s="39"/>
      <c r="L83" s="14"/>
      <c r="M83" s="34"/>
      <c r="N83" s="39"/>
      <c r="O83" s="39"/>
      <c r="P83" s="39"/>
      <c r="Q83" s="14"/>
      <c r="R83" s="34"/>
      <c r="S83" s="39"/>
      <c r="T83" s="39"/>
      <c r="U83" s="39"/>
      <c r="V83" s="14"/>
      <c r="W83" s="34"/>
      <c r="X83" s="39"/>
      <c r="Y83" s="39"/>
      <c r="Z83" s="48"/>
      <c r="AA83" s="14"/>
      <c r="AB83" s="13"/>
    </row>
    <row r="84" spans="1:28" x14ac:dyDescent="0.35">
      <c r="A84" s="44"/>
      <c r="B84" s="44"/>
      <c r="C84" s="13"/>
      <c r="D84" s="13"/>
      <c r="E84" s="13"/>
      <c r="F84" s="15"/>
      <c r="G84" s="16"/>
      <c r="H84" s="39"/>
      <c r="I84" s="39"/>
      <c r="J84" s="39"/>
      <c r="K84" s="39"/>
      <c r="L84" s="15"/>
      <c r="M84" s="17"/>
      <c r="N84" s="39"/>
      <c r="O84" s="39"/>
      <c r="P84" s="39"/>
      <c r="Q84" s="15"/>
      <c r="R84" s="17"/>
      <c r="S84" s="39"/>
      <c r="T84" s="39"/>
      <c r="U84" s="39"/>
      <c r="V84" s="15"/>
      <c r="W84" s="17"/>
      <c r="X84" s="39"/>
      <c r="Y84" s="39"/>
      <c r="Z84" s="48"/>
      <c r="AA84" s="15"/>
      <c r="AB84" s="17"/>
    </row>
    <row r="85" spans="1:28" x14ac:dyDescent="0.35">
      <c r="A85" s="44"/>
      <c r="B85" s="44"/>
      <c r="C85" s="13"/>
      <c r="D85" s="13"/>
      <c r="E85" s="13"/>
      <c r="F85" s="15"/>
      <c r="G85" s="16"/>
      <c r="H85" s="39"/>
      <c r="I85" s="39"/>
      <c r="J85" s="39"/>
      <c r="K85" s="39"/>
      <c r="L85" s="15"/>
      <c r="M85" s="17"/>
      <c r="N85" s="39"/>
      <c r="O85" s="39"/>
      <c r="P85" s="39"/>
      <c r="Q85" s="15"/>
      <c r="R85" s="17"/>
      <c r="S85" s="39"/>
      <c r="T85" s="39"/>
      <c r="U85" s="39"/>
      <c r="V85" s="15"/>
      <c r="W85" s="17"/>
      <c r="X85" s="39"/>
      <c r="Y85" s="39"/>
      <c r="Z85" s="48"/>
      <c r="AA85" s="15"/>
      <c r="AB85" s="17"/>
    </row>
    <row r="86" spans="1:28" x14ac:dyDescent="0.35">
      <c r="A86" s="44"/>
      <c r="B86" s="44"/>
      <c r="C86" s="13"/>
      <c r="D86" s="13"/>
      <c r="E86" s="13"/>
      <c r="F86" s="15"/>
      <c r="G86" s="16"/>
      <c r="H86" s="39"/>
      <c r="I86" s="39"/>
      <c r="J86" s="39"/>
      <c r="K86" s="39"/>
      <c r="L86" s="15"/>
      <c r="M86" s="17"/>
      <c r="N86" s="39"/>
      <c r="O86" s="39"/>
      <c r="P86" s="39"/>
      <c r="Q86" s="15"/>
      <c r="R86" s="17"/>
      <c r="S86" s="39"/>
      <c r="T86" s="39"/>
      <c r="U86" s="39"/>
      <c r="V86" s="15"/>
      <c r="W86" s="17"/>
      <c r="X86" s="39"/>
      <c r="Y86" s="39"/>
      <c r="Z86" s="48"/>
      <c r="AA86" s="15"/>
      <c r="AB86" s="17"/>
    </row>
    <row r="87" spans="1:28" x14ac:dyDescent="0.35">
      <c r="A87" s="44"/>
      <c r="B87" s="44"/>
      <c r="C87" s="13"/>
      <c r="D87" s="13"/>
      <c r="E87" s="13"/>
      <c r="F87" s="15"/>
      <c r="G87" s="16"/>
      <c r="H87" s="39"/>
      <c r="I87" s="39"/>
      <c r="J87" s="39"/>
      <c r="K87" s="39"/>
      <c r="L87" s="15"/>
      <c r="M87" s="17"/>
      <c r="N87" s="39"/>
      <c r="O87" s="39"/>
      <c r="P87" s="39"/>
      <c r="Q87" s="15"/>
      <c r="R87" s="17"/>
      <c r="S87" s="39"/>
      <c r="T87" s="39"/>
      <c r="U87" s="39"/>
      <c r="V87" s="15"/>
      <c r="W87" s="17"/>
      <c r="X87" s="39"/>
      <c r="Y87" s="39"/>
      <c r="Z87" s="48"/>
      <c r="AA87" s="15"/>
      <c r="AB87" s="17"/>
    </row>
    <row r="88" spans="1:28" x14ac:dyDescent="0.35">
      <c r="A88" s="44"/>
      <c r="B88" s="44"/>
      <c r="C88" s="13"/>
      <c r="D88" s="13"/>
      <c r="E88" s="13"/>
      <c r="F88" s="15"/>
      <c r="G88" s="16"/>
      <c r="H88" s="39"/>
      <c r="I88" s="39"/>
      <c r="J88" s="39"/>
      <c r="K88" s="39"/>
      <c r="L88" s="15"/>
      <c r="M88" s="17"/>
      <c r="N88" s="39"/>
      <c r="O88" s="39"/>
      <c r="P88" s="39"/>
      <c r="Q88" s="15"/>
      <c r="R88" s="17"/>
      <c r="S88" s="39"/>
      <c r="T88" s="39"/>
      <c r="U88" s="39"/>
      <c r="V88" s="15"/>
      <c r="W88" s="17"/>
      <c r="X88" s="39"/>
      <c r="Y88" s="39"/>
      <c r="Z88" s="48"/>
      <c r="AA88" s="15"/>
      <c r="AB88" s="17"/>
    </row>
    <row r="89" spans="1:28" x14ac:dyDescent="0.35">
      <c r="A89" s="44"/>
      <c r="B89" s="44"/>
      <c r="C89" s="13"/>
      <c r="D89" s="13"/>
      <c r="E89" s="13"/>
      <c r="F89" s="15"/>
      <c r="G89" s="16"/>
      <c r="H89" s="39"/>
      <c r="I89" s="39"/>
      <c r="J89" s="39"/>
      <c r="K89" s="39"/>
      <c r="L89" s="15"/>
      <c r="M89" s="17"/>
      <c r="N89" s="39"/>
      <c r="O89" s="39"/>
      <c r="P89" s="39"/>
      <c r="Q89" s="15"/>
      <c r="R89" s="17"/>
      <c r="S89" s="39"/>
      <c r="T89" s="39"/>
      <c r="U89" s="39"/>
      <c r="V89" s="15"/>
      <c r="W89" s="17"/>
      <c r="X89" s="39"/>
      <c r="Y89" s="39"/>
      <c r="Z89" s="48"/>
      <c r="AA89" s="15"/>
      <c r="AB89" s="17"/>
    </row>
    <row r="90" spans="1:28" x14ac:dyDescent="0.35">
      <c r="A90" s="44"/>
      <c r="B90" s="44"/>
      <c r="C90" s="13"/>
      <c r="D90" s="13"/>
      <c r="E90" s="13"/>
      <c r="F90" s="15"/>
      <c r="G90" s="16"/>
      <c r="H90" s="39"/>
      <c r="I90" s="39"/>
      <c r="J90" s="39"/>
      <c r="K90" s="39"/>
      <c r="L90" s="15"/>
      <c r="M90" s="17"/>
      <c r="N90" s="39"/>
      <c r="O90" s="39"/>
      <c r="P90" s="39"/>
      <c r="Q90" s="15"/>
      <c r="R90" s="17"/>
      <c r="S90" s="39"/>
      <c r="T90" s="39"/>
      <c r="U90" s="39"/>
      <c r="V90" s="15"/>
      <c r="W90" s="17"/>
      <c r="X90" s="39"/>
      <c r="Y90" s="39"/>
      <c r="Z90" s="48"/>
      <c r="AA90" s="15"/>
      <c r="AB90" s="17"/>
    </row>
    <row r="91" spans="1:28" x14ac:dyDescent="0.35">
      <c r="A91" s="44"/>
      <c r="B91" s="44"/>
      <c r="C91" s="13"/>
      <c r="D91" s="13"/>
      <c r="E91" s="13"/>
      <c r="F91" s="15"/>
      <c r="G91" s="16"/>
      <c r="H91" s="39"/>
      <c r="I91" s="39"/>
      <c r="J91" s="39"/>
      <c r="K91" s="39"/>
      <c r="L91" s="15"/>
      <c r="M91" s="17"/>
      <c r="N91" s="39"/>
      <c r="O91" s="39"/>
      <c r="P91" s="39"/>
      <c r="Q91" s="15"/>
      <c r="R91" s="17"/>
      <c r="S91" s="39"/>
      <c r="T91" s="39"/>
      <c r="U91" s="39"/>
      <c r="V91" s="15"/>
      <c r="W91" s="17"/>
      <c r="X91" s="39"/>
      <c r="Y91" s="39"/>
      <c r="Z91" s="48"/>
      <c r="AA91" s="15"/>
      <c r="AB91" s="17"/>
    </row>
    <row r="92" spans="1:28" x14ac:dyDescent="0.35">
      <c r="A92" s="44"/>
      <c r="B92" s="44"/>
      <c r="C92" s="13"/>
      <c r="D92" s="13"/>
      <c r="E92" s="13"/>
      <c r="F92" s="15"/>
      <c r="G92" s="16"/>
      <c r="H92" s="39"/>
      <c r="I92" s="39"/>
      <c r="J92" s="39"/>
      <c r="K92" s="39"/>
      <c r="L92" s="15"/>
      <c r="M92" s="17"/>
      <c r="N92" s="39"/>
      <c r="O92" s="39"/>
      <c r="P92" s="39"/>
      <c r="Q92" s="15"/>
      <c r="R92" s="17"/>
      <c r="S92" s="39"/>
      <c r="T92" s="39"/>
      <c r="U92" s="39"/>
      <c r="V92" s="15"/>
      <c r="W92" s="17"/>
      <c r="X92" s="39"/>
      <c r="Y92" s="39"/>
      <c r="Z92" s="48"/>
      <c r="AA92" s="15"/>
      <c r="AB92" s="17"/>
    </row>
    <row r="93" spans="1:28" x14ac:dyDescent="0.35">
      <c r="A93" s="44"/>
      <c r="B93" s="44"/>
      <c r="C93" s="13"/>
      <c r="D93" s="13"/>
      <c r="E93" s="13"/>
      <c r="F93" s="15"/>
      <c r="G93" s="16"/>
      <c r="H93" s="39"/>
      <c r="I93" s="39"/>
      <c r="J93" s="39"/>
      <c r="K93" s="39"/>
      <c r="L93" s="15"/>
      <c r="M93" s="17"/>
      <c r="N93" s="39"/>
      <c r="O93" s="39"/>
      <c r="P93" s="39"/>
      <c r="Q93" s="15"/>
      <c r="R93" s="17"/>
      <c r="S93" s="39"/>
      <c r="T93" s="39"/>
      <c r="U93" s="39"/>
      <c r="V93" s="15"/>
      <c r="W93" s="17"/>
      <c r="X93" s="39"/>
      <c r="Y93" s="39"/>
      <c r="Z93" s="48"/>
      <c r="AA93" s="15"/>
      <c r="AB93" s="17"/>
    </row>
    <row r="94" spans="1:28" x14ac:dyDescent="0.35">
      <c r="A94" s="44"/>
      <c r="B94" s="44"/>
      <c r="C94" s="13"/>
      <c r="D94" s="13"/>
      <c r="E94" s="13"/>
      <c r="F94" s="15"/>
      <c r="G94" s="16"/>
      <c r="H94" s="39"/>
      <c r="I94" s="39"/>
      <c r="J94" s="39"/>
      <c r="K94" s="39"/>
      <c r="L94" s="15"/>
      <c r="M94" s="17"/>
      <c r="N94" s="39"/>
      <c r="O94" s="39"/>
      <c r="P94" s="39"/>
      <c r="Q94" s="15"/>
      <c r="R94" s="17"/>
      <c r="S94" s="39"/>
      <c r="T94" s="39"/>
      <c r="U94" s="39"/>
      <c r="V94" s="15"/>
      <c r="W94" s="17"/>
      <c r="X94" s="39"/>
      <c r="Y94" s="39"/>
      <c r="Z94" s="48"/>
      <c r="AA94" s="15"/>
      <c r="AB94" s="17"/>
    </row>
  </sheetData>
  <mergeCells count="4">
    <mergeCell ref="H2:M2"/>
    <mergeCell ref="N2:R2"/>
    <mergeCell ref="S2:W2"/>
    <mergeCell ref="X2:AB2"/>
  </mergeCells>
  <conditionalFormatting sqref="L4:L29">
    <cfRule type="duplicateValues" dxfId="62" priority="7"/>
  </conditionalFormatting>
  <conditionalFormatting sqref="M4:M29">
    <cfRule type="cellIs" dxfId="61" priority="8" operator="between">
      <formula>1</formula>
      <formula>5</formula>
    </cfRule>
  </conditionalFormatting>
  <conditionalFormatting sqref="Q4:Q29">
    <cfRule type="duplicateValues" dxfId="60" priority="6"/>
  </conditionalFormatting>
  <conditionalFormatting sqref="R4:R29">
    <cfRule type="cellIs" dxfId="59" priority="3" operator="between">
      <formula>1</formula>
      <formula>5</formula>
    </cfRule>
  </conditionalFormatting>
  <conditionalFormatting sqref="V4:V29">
    <cfRule type="duplicateValues" dxfId="58" priority="5"/>
  </conditionalFormatting>
  <conditionalFormatting sqref="W4:W29">
    <cfRule type="cellIs" dxfId="57" priority="2" operator="between">
      <formula>1</formula>
      <formula>5</formula>
    </cfRule>
  </conditionalFormatting>
  <conditionalFormatting sqref="AA4:AA29">
    <cfRule type="duplicateValues" dxfId="56" priority="4"/>
  </conditionalFormatting>
  <conditionalFormatting sqref="AB4:AB29">
    <cfRule type="cellIs" dxfId="55" priority="1" operator="between">
      <formula>1</formula>
      <formula>5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9" orientation="landscape" r:id="rId1"/>
  <headerFooter>
    <oddHeader>&amp;C&amp;"-,Vet en cursief"&amp;14Uitslag toestelkampioenschappen 2022-2023&amp;R&amp;"-,Vet en cursief"&amp;14 10 en 11 juni 2023</oddHeader>
    <oddFooter>&amp;R&amp;"-,Vet en cursief"&amp;14&amp;A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0F5BF-5829-4677-BCAE-FB8A9263B698}">
  <sheetPr>
    <pageSetUpPr fitToPage="1"/>
  </sheetPr>
  <dimension ref="A1:AB95"/>
  <sheetViews>
    <sheetView topLeftCell="A2" zoomScaleNormal="100" workbookViewId="0">
      <selection activeCell="A3" sqref="A3"/>
    </sheetView>
  </sheetViews>
  <sheetFormatPr defaultRowHeight="14.5" x14ac:dyDescent="0.35"/>
  <cols>
    <col min="1" max="1" width="9.1796875" style="8" bestFit="1" customWidth="1"/>
    <col min="2" max="2" width="9.453125" style="8" hidden="1" customWidth="1"/>
    <col min="3" max="3" width="18" bestFit="1" customWidth="1"/>
    <col min="4" max="4" width="8.54296875" hidden="1" customWidth="1"/>
    <col min="5" max="5" width="11.81640625" bestFit="1" customWidth="1"/>
    <col min="6" max="6" width="7.1796875" style="11" hidden="1" customWidth="1"/>
    <col min="7" max="7" width="6.54296875" style="6" hidden="1" customWidth="1"/>
    <col min="8" max="11" width="4.81640625" style="40" customWidth="1"/>
    <col min="12" max="12" width="6.81640625" style="11" customWidth="1"/>
    <col min="13" max="13" width="6.54296875" style="18" customWidth="1"/>
    <col min="14" max="16" width="4.81640625" style="40" customWidth="1"/>
    <col min="17" max="17" width="7" style="11" bestFit="1" customWidth="1"/>
    <col min="18" max="18" width="6.54296875" style="18" customWidth="1"/>
    <col min="19" max="21" width="4.81640625" style="40" customWidth="1"/>
    <col min="22" max="22" width="6.81640625" style="11" bestFit="1" customWidth="1"/>
    <col min="23" max="23" width="6.54296875" style="18" customWidth="1"/>
    <col min="24" max="25" width="4.81640625" style="40" customWidth="1"/>
    <col min="26" max="26" width="4.81640625" style="49" customWidth="1"/>
    <col min="27" max="27" width="6.81640625" style="11" bestFit="1" customWidth="1"/>
    <col min="28" max="28" width="6.54296875" style="18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idden="1" x14ac:dyDescent="0.35">
      <c r="F1" s="18">
        <v>7</v>
      </c>
      <c r="G1" s="20">
        <v>8</v>
      </c>
      <c r="H1" s="35">
        <v>9</v>
      </c>
      <c r="I1" s="36">
        <v>10</v>
      </c>
      <c r="J1" s="35">
        <v>11</v>
      </c>
      <c r="K1" s="36">
        <v>12</v>
      </c>
      <c r="L1" s="18">
        <v>13</v>
      </c>
      <c r="M1" s="20">
        <v>14</v>
      </c>
      <c r="N1" s="35">
        <v>15</v>
      </c>
      <c r="O1" s="36">
        <v>16</v>
      </c>
      <c r="P1" s="35">
        <v>17</v>
      </c>
      <c r="Q1" s="20">
        <v>18</v>
      </c>
      <c r="R1" s="18">
        <v>19</v>
      </c>
      <c r="S1" s="36">
        <v>20</v>
      </c>
      <c r="T1" s="35">
        <v>21</v>
      </c>
      <c r="U1" s="36">
        <v>22</v>
      </c>
      <c r="V1" s="18">
        <v>23</v>
      </c>
      <c r="W1" s="20">
        <v>24</v>
      </c>
      <c r="X1" s="35">
        <v>25</v>
      </c>
      <c r="Y1" s="36">
        <v>26</v>
      </c>
      <c r="Z1" s="46">
        <v>27</v>
      </c>
      <c r="AA1" s="20">
        <v>28</v>
      </c>
    </row>
    <row r="2" spans="1:28" ht="23.5" x14ac:dyDescent="0.55000000000000004">
      <c r="A2" s="8" t="s">
        <v>26</v>
      </c>
      <c r="C2" s="41" t="s">
        <v>145</v>
      </c>
      <c r="D2" s="4"/>
      <c r="F2" s="5"/>
      <c r="H2" s="50" t="s">
        <v>3</v>
      </c>
      <c r="I2" s="51"/>
      <c r="J2" s="51"/>
      <c r="K2" s="51"/>
      <c r="L2" s="51"/>
      <c r="M2" s="51"/>
      <c r="N2" s="50" t="s">
        <v>4</v>
      </c>
      <c r="O2" s="51"/>
      <c r="P2" s="51"/>
      <c r="Q2" s="51"/>
      <c r="R2" s="51"/>
      <c r="S2" s="50" t="s">
        <v>5</v>
      </c>
      <c r="T2" s="51"/>
      <c r="U2" s="51"/>
      <c r="V2" s="51"/>
      <c r="W2" s="51"/>
      <c r="X2" s="52" t="s">
        <v>6</v>
      </c>
      <c r="Y2" s="51"/>
      <c r="Z2" s="51"/>
      <c r="AA2" s="51"/>
      <c r="AB2" s="51"/>
    </row>
    <row r="3" spans="1:28" ht="29" x14ac:dyDescent="0.35">
      <c r="A3" s="43" t="s">
        <v>7</v>
      </c>
      <c r="B3" s="8" t="s">
        <v>0</v>
      </c>
      <c r="C3" t="s">
        <v>1</v>
      </c>
      <c r="D3" s="8" t="s">
        <v>8</v>
      </c>
      <c r="E3" t="s">
        <v>2</v>
      </c>
      <c r="F3" s="23" t="s">
        <v>9</v>
      </c>
      <c r="G3" s="29" t="s">
        <v>10</v>
      </c>
      <c r="H3" s="37" t="s">
        <v>11</v>
      </c>
      <c r="I3" s="37" t="s">
        <v>12</v>
      </c>
      <c r="J3" s="45" t="s">
        <v>13</v>
      </c>
      <c r="K3" s="37" t="s">
        <v>14</v>
      </c>
      <c r="L3" s="10" t="s">
        <v>9</v>
      </c>
      <c r="M3" s="1" t="s">
        <v>10</v>
      </c>
      <c r="N3" s="37" t="s">
        <v>11</v>
      </c>
      <c r="O3" s="37" t="s">
        <v>12</v>
      </c>
      <c r="P3" s="45" t="s">
        <v>13</v>
      </c>
      <c r="Q3" s="10" t="s">
        <v>9</v>
      </c>
      <c r="R3" s="1" t="s">
        <v>10</v>
      </c>
      <c r="S3" s="37" t="s">
        <v>11</v>
      </c>
      <c r="T3" s="37" t="s">
        <v>12</v>
      </c>
      <c r="U3" s="45" t="s">
        <v>13</v>
      </c>
      <c r="V3" s="10" t="s">
        <v>9</v>
      </c>
      <c r="W3" s="1" t="s">
        <v>10</v>
      </c>
      <c r="X3" s="37" t="s">
        <v>11</v>
      </c>
      <c r="Y3" s="37" t="s">
        <v>12</v>
      </c>
      <c r="Z3" s="45" t="s">
        <v>13</v>
      </c>
      <c r="AA3" s="10" t="s">
        <v>9</v>
      </c>
      <c r="AB3" s="2" t="s">
        <v>10</v>
      </c>
    </row>
    <row r="4" spans="1:28" x14ac:dyDescent="0.35">
      <c r="A4" s="8">
        <v>351</v>
      </c>
      <c r="B4" s="8" t="e">
        <v>#N/A</v>
      </c>
      <c r="C4" t="s">
        <v>146</v>
      </c>
      <c r="D4" t="s">
        <v>145</v>
      </c>
      <c r="E4" t="s">
        <v>56</v>
      </c>
      <c r="F4" s="25">
        <v>41.125</v>
      </c>
      <c r="G4" s="26">
        <v>12</v>
      </c>
      <c r="H4" s="38">
        <v>1.6</v>
      </c>
      <c r="I4" s="38">
        <v>8.5749999999999993</v>
      </c>
      <c r="J4" s="38">
        <v>0</v>
      </c>
      <c r="K4" s="38">
        <v>0.5</v>
      </c>
      <c r="L4" s="12">
        <v>10.675000000000001</v>
      </c>
      <c r="M4" s="21">
        <v>15</v>
      </c>
      <c r="N4" s="38">
        <v>2.2000000000000002</v>
      </c>
      <c r="O4" s="38">
        <v>8.25</v>
      </c>
      <c r="P4" s="38">
        <v>0</v>
      </c>
      <c r="Q4" s="12">
        <v>10.45</v>
      </c>
      <c r="R4" s="21">
        <v>17</v>
      </c>
      <c r="S4" s="38">
        <v>2.8</v>
      </c>
      <c r="T4" s="38">
        <v>7.1</v>
      </c>
      <c r="U4" s="38">
        <v>0</v>
      </c>
      <c r="V4" s="12">
        <v>9.9</v>
      </c>
      <c r="W4" s="21">
        <v>6</v>
      </c>
      <c r="X4" s="38">
        <v>2.7</v>
      </c>
      <c r="Y4" s="38">
        <v>7.4</v>
      </c>
      <c r="Z4" s="47">
        <v>0</v>
      </c>
      <c r="AA4" s="12">
        <v>10.1</v>
      </c>
      <c r="AB4" s="21">
        <v>15</v>
      </c>
    </row>
    <row r="5" spans="1:28" x14ac:dyDescent="0.35">
      <c r="A5" s="8">
        <v>352</v>
      </c>
      <c r="B5" s="8" t="e">
        <v>#N/A</v>
      </c>
      <c r="C5" t="s">
        <v>147</v>
      </c>
      <c r="D5" t="s">
        <v>145</v>
      </c>
      <c r="E5" t="s">
        <v>56</v>
      </c>
      <c r="F5" s="25">
        <v>40.024999999999999</v>
      </c>
      <c r="G5" s="26">
        <v>19</v>
      </c>
      <c r="H5" s="38">
        <v>2</v>
      </c>
      <c r="I5" s="38">
        <v>8.9250000000000007</v>
      </c>
      <c r="J5" s="38">
        <v>0</v>
      </c>
      <c r="K5" s="38">
        <v>0.5</v>
      </c>
      <c r="L5" s="12">
        <v>11.425000000000001</v>
      </c>
      <c r="M5" s="21">
        <v>5</v>
      </c>
      <c r="N5" s="38">
        <v>2.2000000000000002</v>
      </c>
      <c r="O5" s="38">
        <v>7.6</v>
      </c>
      <c r="P5" s="38">
        <v>0</v>
      </c>
      <c r="Q5" s="12">
        <v>9.8000000000000007</v>
      </c>
      <c r="R5" s="21">
        <v>22</v>
      </c>
      <c r="S5" s="38">
        <v>2.1</v>
      </c>
      <c r="T5" s="38">
        <v>6.3</v>
      </c>
      <c r="U5" s="38">
        <v>0</v>
      </c>
      <c r="V5" s="12">
        <v>8.4</v>
      </c>
      <c r="W5" s="21">
        <v>18</v>
      </c>
      <c r="X5" s="38">
        <v>2.7</v>
      </c>
      <c r="Y5" s="38">
        <v>7.7</v>
      </c>
      <c r="Z5" s="47">
        <v>0</v>
      </c>
      <c r="AA5" s="12">
        <v>10.4</v>
      </c>
      <c r="AB5" s="21">
        <v>13</v>
      </c>
    </row>
    <row r="6" spans="1:28" x14ac:dyDescent="0.35">
      <c r="A6" s="8">
        <v>353</v>
      </c>
      <c r="B6" s="8" t="e">
        <v>#N/A</v>
      </c>
      <c r="C6" t="s">
        <v>148</v>
      </c>
      <c r="D6" t="s">
        <v>145</v>
      </c>
      <c r="E6" t="s">
        <v>56</v>
      </c>
      <c r="F6" s="25">
        <v>42.325000000000003</v>
      </c>
      <c r="G6" s="26">
        <v>6</v>
      </c>
      <c r="H6" s="38">
        <v>2</v>
      </c>
      <c r="I6" s="38">
        <v>8.5250000000000004</v>
      </c>
      <c r="J6" s="38">
        <v>0</v>
      </c>
      <c r="K6" s="38">
        <v>0.5</v>
      </c>
      <c r="L6" s="12">
        <v>11.025</v>
      </c>
      <c r="M6" s="21">
        <v>11</v>
      </c>
      <c r="N6" s="38">
        <v>2.8</v>
      </c>
      <c r="O6" s="38">
        <v>8.85</v>
      </c>
      <c r="P6" s="38">
        <v>0</v>
      </c>
      <c r="Q6" s="12">
        <v>11.65</v>
      </c>
      <c r="R6" s="21">
        <v>4</v>
      </c>
      <c r="S6" s="38">
        <v>2.8</v>
      </c>
      <c r="T6" s="38">
        <v>7.2</v>
      </c>
      <c r="U6" s="38">
        <v>0</v>
      </c>
      <c r="V6" s="12">
        <v>10</v>
      </c>
      <c r="W6" s="21">
        <v>5</v>
      </c>
      <c r="X6" s="38">
        <v>2.8</v>
      </c>
      <c r="Y6" s="38">
        <v>6.85</v>
      </c>
      <c r="Z6" s="47">
        <v>0</v>
      </c>
      <c r="AA6" s="12">
        <v>9.65</v>
      </c>
      <c r="AB6" s="21">
        <v>21</v>
      </c>
    </row>
    <row r="7" spans="1:28" x14ac:dyDescent="0.35">
      <c r="A7" s="8">
        <v>354</v>
      </c>
      <c r="B7" s="8" t="e">
        <v>#N/A</v>
      </c>
      <c r="C7" t="s">
        <v>149</v>
      </c>
      <c r="D7" t="s">
        <v>145</v>
      </c>
      <c r="E7" t="s">
        <v>56</v>
      </c>
      <c r="F7" s="25">
        <v>28.324999999999999</v>
      </c>
      <c r="G7" s="26">
        <v>22</v>
      </c>
      <c r="H7" s="38">
        <v>1.6</v>
      </c>
      <c r="I7" s="38">
        <v>8.2749999999999986</v>
      </c>
      <c r="J7" s="38">
        <v>0</v>
      </c>
      <c r="K7" s="38">
        <v>0</v>
      </c>
      <c r="L7" s="12">
        <v>9.875</v>
      </c>
      <c r="M7" s="21">
        <v>20</v>
      </c>
      <c r="N7" s="38">
        <v>2.2000000000000002</v>
      </c>
      <c r="O7" s="38">
        <v>8.15</v>
      </c>
      <c r="P7" s="38">
        <v>0</v>
      </c>
      <c r="Q7" s="12">
        <v>10.35</v>
      </c>
      <c r="R7" s="21">
        <v>18</v>
      </c>
      <c r="S7" s="38">
        <v>1.8</v>
      </c>
      <c r="T7" s="38">
        <v>6.3</v>
      </c>
      <c r="U7" s="38">
        <v>0</v>
      </c>
      <c r="V7" s="12">
        <v>8.1</v>
      </c>
      <c r="W7" s="21">
        <v>20</v>
      </c>
      <c r="X7" s="38">
        <v>0</v>
      </c>
      <c r="Y7" s="38">
        <v>0</v>
      </c>
      <c r="Z7" s="47">
        <v>0</v>
      </c>
      <c r="AA7" s="12">
        <v>0</v>
      </c>
      <c r="AB7" s="21">
        <v>23</v>
      </c>
    </row>
    <row r="8" spans="1:28" x14ac:dyDescent="0.35">
      <c r="A8" s="8">
        <v>355</v>
      </c>
      <c r="B8" s="8" t="e">
        <v>#N/A</v>
      </c>
      <c r="C8" t="s">
        <v>150</v>
      </c>
      <c r="D8" t="s">
        <v>145</v>
      </c>
      <c r="E8" t="s">
        <v>56</v>
      </c>
      <c r="F8" s="25">
        <v>41.95</v>
      </c>
      <c r="G8" s="26">
        <v>8</v>
      </c>
      <c r="H8" s="38">
        <v>2.2000000000000002</v>
      </c>
      <c r="I8" s="38">
        <v>8.6999999999999993</v>
      </c>
      <c r="J8" s="38">
        <v>0</v>
      </c>
      <c r="K8" s="38">
        <v>0.5</v>
      </c>
      <c r="L8" s="12">
        <v>11.4</v>
      </c>
      <c r="M8" s="21">
        <v>6</v>
      </c>
      <c r="N8" s="38">
        <v>2.8</v>
      </c>
      <c r="O8" s="38">
        <v>8.9</v>
      </c>
      <c r="P8" s="38">
        <v>0</v>
      </c>
      <c r="Q8" s="12">
        <v>11.7</v>
      </c>
      <c r="R8" s="21">
        <v>3</v>
      </c>
      <c r="S8" s="38">
        <v>2.1</v>
      </c>
      <c r="T8" s="38">
        <v>6.8</v>
      </c>
      <c r="U8" s="38">
        <v>0</v>
      </c>
      <c r="V8" s="12">
        <v>8.9</v>
      </c>
      <c r="W8" s="21">
        <v>14</v>
      </c>
      <c r="X8" s="38">
        <v>2.7</v>
      </c>
      <c r="Y8" s="38">
        <v>7.25</v>
      </c>
      <c r="Z8" s="47">
        <v>0</v>
      </c>
      <c r="AA8" s="12">
        <v>9.9499999999999993</v>
      </c>
      <c r="AB8" s="21">
        <v>17</v>
      </c>
    </row>
    <row r="9" spans="1:28" x14ac:dyDescent="0.35">
      <c r="A9" s="8">
        <v>356</v>
      </c>
      <c r="B9" s="8" t="e">
        <v>#N/A</v>
      </c>
      <c r="C9" t="s">
        <v>151</v>
      </c>
      <c r="D9" t="s">
        <v>145</v>
      </c>
      <c r="E9" t="s">
        <v>42</v>
      </c>
      <c r="F9" s="25">
        <v>44.524999999999999</v>
      </c>
      <c r="G9" s="26">
        <v>2</v>
      </c>
      <c r="H9" s="38">
        <v>2</v>
      </c>
      <c r="I9" s="38">
        <v>9.125</v>
      </c>
      <c r="J9" s="38">
        <v>0</v>
      </c>
      <c r="K9" s="38">
        <v>0.5</v>
      </c>
      <c r="L9" s="12">
        <v>11.625</v>
      </c>
      <c r="M9" s="21">
        <v>3</v>
      </c>
      <c r="N9" s="38">
        <v>2.2000000000000002</v>
      </c>
      <c r="O9" s="38">
        <v>9.1</v>
      </c>
      <c r="P9" s="38">
        <v>0</v>
      </c>
      <c r="Q9" s="12">
        <v>11.3</v>
      </c>
      <c r="R9" s="21">
        <v>8</v>
      </c>
      <c r="S9" s="38">
        <v>2.7</v>
      </c>
      <c r="T9" s="38">
        <v>8.15</v>
      </c>
      <c r="U9" s="38">
        <v>0</v>
      </c>
      <c r="V9" s="12">
        <v>10.85</v>
      </c>
      <c r="W9" s="21">
        <v>1</v>
      </c>
      <c r="X9" s="38">
        <v>2.7</v>
      </c>
      <c r="Y9" s="38">
        <v>8.0500000000000007</v>
      </c>
      <c r="Z9" s="47">
        <v>0</v>
      </c>
      <c r="AA9" s="12">
        <v>10.75</v>
      </c>
      <c r="AB9" s="21">
        <v>7</v>
      </c>
    </row>
    <row r="10" spans="1:28" x14ac:dyDescent="0.35">
      <c r="A10" s="8">
        <v>357</v>
      </c>
      <c r="B10" s="8" t="e">
        <v>#N/A</v>
      </c>
      <c r="C10" t="s">
        <v>152</v>
      </c>
      <c r="D10" t="s">
        <v>145</v>
      </c>
      <c r="E10" t="s">
        <v>66</v>
      </c>
      <c r="F10" s="25">
        <v>40.924999999999997</v>
      </c>
      <c r="G10" s="26">
        <v>13</v>
      </c>
      <c r="H10" s="38">
        <v>2</v>
      </c>
      <c r="I10" s="38">
        <v>9.0249999999999986</v>
      </c>
      <c r="J10" s="38">
        <v>0</v>
      </c>
      <c r="K10" s="38">
        <v>0.5</v>
      </c>
      <c r="L10" s="12">
        <v>11.525</v>
      </c>
      <c r="M10" s="21">
        <v>4</v>
      </c>
      <c r="N10" s="38">
        <v>2.9</v>
      </c>
      <c r="O10" s="38">
        <v>8.35</v>
      </c>
      <c r="P10" s="38">
        <v>0</v>
      </c>
      <c r="Q10" s="12">
        <v>11.25</v>
      </c>
      <c r="R10" s="21">
        <v>9</v>
      </c>
      <c r="S10" s="38">
        <v>2.1</v>
      </c>
      <c r="T10" s="38">
        <v>5.35</v>
      </c>
      <c r="U10" s="38">
        <v>0</v>
      </c>
      <c r="V10" s="12">
        <v>7.45</v>
      </c>
      <c r="W10" s="21">
        <v>21</v>
      </c>
      <c r="X10" s="38">
        <v>2.7</v>
      </c>
      <c r="Y10" s="38">
        <v>8</v>
      </c>
      <c r="Z10" s="47">
        <v>0</v>
      </c>
      <c r="AA10" s="12">
        <v>10.7</v>
      </c>
      <c r="AB10" s="21">
        <v>9</v>
      </c>
    </row>
    <row r="11" spans="1:28" x14ac:dyDescent="0.35">
      <c r="A11" s="8">
        <v>358</v>
      </c>
      <c r="B11" s="8" t="e">
        <v>#N/A</v>
      </c>
      <c r="C11" t="s">
        <v>153</v>
      </c>
      <c r="D11" t="s">
        <v>145</v>
      </c>
      <c r="E11" t="s">
        <v>66</v>
      </c>
      <c r="F11" s="25">
        <v>40.4</v>
      </c>
      <c r="G11" s="26">
        <v>16</v>
      </c>
      <c r="H11" s="38">
        <v>1.6</v>
      </c>
      <c r="I11" s="38">
        <v>8.35</v>
      </c>
      <c r="J11" s="38">
        <v>0</v>
      </c>
      <c r="K11" s="38">
        <v>0.5</v>
      </c>
      <c r="L11" s="12">
        <v>10.45</v>
      </c>
      <c r="M11" s="21">
        <v>16</v>
      </c>
      <c r="N11" s="38">
        <v>2</v>
      </c>
      <c r="O11" s="38">
        <v>8.15</v>
      </c>
      <c r="P11" s="38">
        <v>0</v>
      </c>
      <c r="Q11" s="12">
        <v>10.15</v>
      </c>
      <c r="R11" s="21">
        <v>20</v>
      </c>
      <c r="S11" s="38">
        <v>2.7</v>
      </c>
      <c r="T11" s="38">
        <v>5.9</v>
      </c>
      <c r="U11" s="38">
        <v>0</v>
      </c>
      <c r="V11" s="12">
        <v>8.6</v>
      </c>
      <c r="W11" s="21">
        <v>17</v>
      </c>
      <c r="X11" s="38">
        <v>2.7</v>
      </c>
      <c r="Y11" s="38">
        <v>8.5</v>
      </c>
      <c r="Z11" s="47">
        <v>0</v>
      </c>
      <c r="AA11" s="12">
        <v>11.2</v>
      </c>
      <c r="AB11" s="21">
        <v>3</v>
      </c>
    </row>
    <row r="12" spans="1:28" x14ac:dyDescent="0.35">
      <c r="A12" s="8">
        <v>359</v>
      </c>
      <c r="B12" s="8" t="e">
        <v>#N/A</v>
      </c>
      <c r="C12" t="s">
        <v>154</v>
      </c>
      <c r="D12" t="s">
        <v>145</v>
      </c>
      <c r="E12" t="s">
        <v>66</v>
      </c>
      <c r="F12" s="25">
        <v>31.5</v>
      </c>
      <c r="G12" s="26">
        <v>21</v>
      </c>
      <c r="H12" s="38">
        <v>0</v>
      </c>
      <c r="I12" s="38">
        <v>0</v>
      </c>
      <c r="J12" s="38">
        <v>0</v>
      </c>
      <c r="K12" s="38">
        <v>0</v>
      </c>
      <c r="L12" s="12">
        <v>0</v>
      </c>
      <c r="M12" s="21">
        <v>23</v>
      </c>
      <c r="N12" s="38">
        <v>2.7</v>
      </c>
      <c r="O12" s="38">
        <v>8.0500000000000007</v>
      </c>
      <c r="P12" s="38">
        <v>0</v>
      </c>
      <c r="Q12" s="12">
        <v>10.75</v>
      </c>
      <c r="R12" s="21">
        <v>14</v>
      </c>
      <c r="S12" s="38">
        <v>2.7</v>
      </c>
      <c r="T12" s="38">
        <v>7.5</v>
      </c>
      <c r="U12" s="38">
        <v>0</v>
      </c>
      <c r="V12" s="12">
        <v>10.199999999999999</v>
      </c>
      <c r="W12" s="21">
        <v>3</v>
      </c>
      <c r="X12" s="38">
        <v>2.7</v>
      </c>
      <c r="Y12" s="38">
        <v>7.85</v>
      </c>
      <c r="Z12" s="47">
        <v>0</v>
      </c>
      <c r="AA12" s="12">
        <v>10.55</v>
      </c>
      <c r="AB12" s="21">
        <v>11</v>
      </c>
    </row>
    <row r="13" spans="1:28" x14ac:dyDescent="0.35">
      <c r="A13" s="8">
        <v>360</v>
      </c>
      <c r="B13" s="8" t="e">
        <v>#N/A</v>
      </c>
      <c r="C13" t="s">
        <v>155</v>
      </c>
      <c r="D13" t="s">
        <v>145</v>
      </c>
      <c r="E13" t="s">
        <v>66</v>
      </c>
      <c r="F13" s="25">
        <v>40.475000000000001</v>
      </c>
      <c r="G13" s="26">
        <v>15</v>
      </c>
      <c r="H13" s="38">
        <v>1.6</v>
      </c>
      <c r="I13" s="38">
        <v>8.9750000000000014</v>
      </c>
      <c r="J13" s="38">
        <v>0</v>
      </c>
      <c r="K13" s="38">
        <v>0.5</v>
      </c>
      <c r="L13" s="12">
        <v>11.074999999999999</v>
      </c>
      <c r="M13" s="21">
        <v>9</v>
      </c>
      <c r="N13" s="38">
        <v>2.4</v>
      </c>
      <c r="O13" s="38">
        <v>7.9</v>
      </c>
      <c r="P13" s="38">
        <v>0</v>
      </c>
      <c r="Q13" s="12">
        <v>10.3</v>
      </c>
      <c r="R13" s="21">
        <v>19</v>
      </c>
      <c r="S13" s="38">
        <v>2.1</v>
      </c>
      <c r="T13" s="38">
        <v>6.25</v>
      </c>
      <c r="U13" s="38">
        <v>0</v>
      </c>
      <c r="V13" s="12">
        <v>8.35</v>
      </c>
      <c r="W13" s="21">
        <v>19</v>
      </c>
      <c r="X13" s="38">
        <v>2.7</v>
      </c>
      <c r="Y13" s="38">
        <v>8.0500000000000007</v>
      </c>
      <c r="Z13" s="47">
        <v>0</v>
      </c>
      <c r="AA13" s="12">
        <v>10.75</v>
      </c>
      <c r="AB13" s="21">
        <v>7</v>
      </c>
    </row>
    <row r="14" spans="1:28" x14ac:dyDescent="0.35">
      <c r="A14" s="8">
        <v>361</v>
      </c>
      <c r="B14" s="8" t="e">
        <v>#N/A</v>
      </c>
      <c r="C14" t="s">
        <v>156</v>
      </c>
      <c r="D14" t="s">
        <v>145</v>
      </c>
      <c r="E14" t="s">
        <v>91</v>
      </c>
      <c r="F14" s="25">
        <v>40.4</v>
      </c>
      <c r="G14" s="26">
        <v>16</v>
      </c>
      <c r="H14" s="38">
        <v>1.6</v>
      </c>
      <c r="I14" s="38">
        <v>8.8000000000000007</v>
      </c>
      <c r="J14" s="38">
        <v>0</v>
      </c>
      <c r="K14" s="38">
        <v>0.5</v>
      </c>
      <c r="L14" s="12">
        <v>10.9</v>
      </c>
      <c r="M14" s="21">
        <v>13</v>
      </c>
      <c r="N14" s="38">
        <v>2.2000000000000002</v>
      </c>
      <c r="O14" s="38">
        <v>8.5</v>
      </c>
      <c r="P14" s="38">
        <v>0</v>
      </c>
      <c r="Q14" s="12">
        <v>10.7</v>
      </c>
      <c r="R14" s="21">
        <v>15</v>
      </c>
      <c r="S14" s="38">
        <v>2.7</v>
      </c>
      <c r="T14" s="38">
        <v>6.15</v>
      </c>
      <c r="U14" s="38">
        <v>0</v>
      </c>
      <c r="V14" s="12">
        <v>8.85</v>
      </c>
      <c r="W14" s="21">
        <v>15</v>
      </c>
      <c r="X14" s="38">
        <v>2.6</v>
      </c>
      <c r="Y14" s="38">
        <v>7.35</v>
      </c>
      <c r="Z14" s="47">
        <v>0</v>
      </c>
      <c r="AA14" s="12">
        <v>9.9499999999999993</v>
      </c>
      <c r="AB14" s="21">
        <v>17</v>
      </c>
    </row>
    <row r="15" spans="1:28" x14ac:dyDescent="0.35">
      <c r="A15" s="8">
        <v>362</v>
      </c>
      <c r="B15" s="8" t="e">
        <v>#N/A</v>
      </c>
      <c r="C15" t="s">
        <v>157</v>
      </c>
      <c r="D15" t="s">
        <v>145</v>
      </c>
      <c r="E15" t="s">
        <v>91</v>
      </c>
      <c r="F15" s="25">
        <v>40.924999999999997</v>
      </c>
      <c r="G15" s="26">
        <v>13</v>
      </c>
      <c r="H15" s="38">
        <v>1.6</v>
      </c>
      <c r="I15" s="38">
        <v>8.0749999999999993</v>
      </c>
      <c r="J15" s="38">
        <v>0</v>
      </c>
      <c r="K15" s="38">
        <v>0</v>
      </c>
      <c r="L15" s="12">
        <v>9.6750000000000007</v>
      </c>
      <c r="M15" s="21">
        <v>21</v>
      </c>
      <c r="N15" s="38">
        <v>2.8</v>
      </c>
      <c r="O15" s="38">
        <v>8.9499999999999993</v>
      </c>
      <c r="P15" s="38">
        <v>0</v>
      </c>
      <c r="Q15" s="12">
        <v>11.75</v>
      </c>
      <c r="R15" s="21">
        <v>2</v>
      </c>
      <c r="S15" s="38">
        <v>2.7</v>
      </c>
      <c r="T15" s="38">
        <v>6.1</v>
      </c>
      <c r="U15" s="38">
        <v>0</v>
      </c>
      <c r="V15" s="12">
        <v>8.8000000000000007</v>
      </c>
      <c r="W15" s="21">
        <v>16</v>
      </c>
      <c r="X15" s="38">
        <v>2.7</v>
      </c>
      <c r="Y15" s="38">
        <v>8</v>
      </c>
      <c r="Z15" s="47">
        <v>0</v>
      </c>
      <c r="AA15" s="12">
        <v>10.7</v>
      </c>
      <c r="AB15" s="21">
        <v>9</v>
      </c>
    </row>
    <row r="16" spans="1:28" x14ac:dyDescent="0.35">
      <c r="A16" s="8">
        <v>363</v>
      </c>
      <c r="B16" s="8" t="e">
        <v>#N/A</v>
      </c>
      <c r="C16" t="s">
        <v>158</v>
      </c>
      <c r="D16" t="s">
        <v>145</v>
      </c>
      <c r="E16" t="s">
        <v>75</v>
      </c>
      <c r="F16" s="25">
        <v>0</v>
      </c>
      <c r="G16" s="26">
        <v>99</v>
      </c>
      <c r="H16" s="38">
        <v>0</v>
      </c>
      <c r="I16" s="38">
        <v>0</v>
      </c>
      <c r="J16" s="38">
        <v>0</v>
      </c>
      <c r="K16" s="38">
        <v>0</v>
      </c>
      <c r="L16" s="12">
        <v>0</v>
      </c>
      <c r="M16" s="21">
        <v>23</v>
      </c>
      <c r="N16" s="38">
        <v>0</v>
      </c>
      <c r="O16" s="38">
        <v>0</v>
      </c>
      <c r="P16" s="38">
        <v>0</v>
      </c>
      <c r="Q16" s="12">
        <v>0</v>
      </c>
      <c r="R16" s="21">
        <v>23</v>
      </c>
      <c r="S16" s="38">
        <v>0</v>
      </c>
      <c r="T16" s="38">
        <v>0</v>
      </c>
      <c r="U16" s="38">
        <v>0</v>
      </c>
      <c r="V16" s="12">
        <v>0</v>
      </c>
      <c r="W16" s="21">
        <v>24</v>
      </c>
      <c r="X16" s="38">
        <v>0</v>
      </c>
      <c r="Y16" s="38">
        <v>0</v>
      </c>
      <c r="Z16" s="47">
        <v>0</v>
      </c>
      <c r="AA16" s="12">
        <v>0</v>
      </c>
      <c r="AB16" s="21">
        <v>23</v>
      </c>
    </row>
    <row r="17" spans="1:28" x14ac:dyDescent="0.35">
      <c r="A17" s="8">
        <v>364</v>
      </c>
      <c r="B17" s="8" t="e">
        <v>#N/A</v>
      </c>
      <c r="C17" t="s">
        <v>159</v>
      </c>
      <c r="D17" t="s">
        <v>145</v>
      </c>
      <c r="E17" t="s">
        <v>75</v>
      </c>
      <c r="F17" s="25">
        <v>42.075000000000003</v>
      </c>
      <c r="G17" s="26">
        <v>7</v>
      </c>
      <c r="H17" s="38">
        <v>2</v>
      </c>
      <c r="I17" s="38">
        <v>8.7750000000000004</v>
      </c>
      <c r="J17" s="38">
        <v>0</v>
      </c>
      <c r="K17" s="38">
        <v>0.5</v>
      </c>
      <c r="L17" s="12">
        <v>11.275</v>
      </c>
      <c r="M17" s="21">
        <v>8</v>
      </c>
      <c r="N17" s="38">
        <v>2.8</v>
      </c>
      <c r="O17" s="38">
        <v>8.4499999999999993</v>
      </c>
      <c r="P17" s="38">
        <v>0</v>
      </c>
      <c r="Q17" s="12">
        <v>11.25</v>
      </c>
      <c r="R17" s="21">
        <v>9</v>
      </c>
      <c r="S17" s="38">
        <v>2.1</v>
      </c>
      <c r="T17" s="38">
        <v>7.65</v>
      </c>
      <c r="U17" s="38">
        <v>0</v>
      </c>
      <c r="V17" s="12">
        <v>9.75</v>
      </c>
      <c r="W17" s="21">
        <v>8</v>
      </c>
      <c r="X17" s="38">
        <v>2.7</v>
      </c>
      <c r="Y17" s="38">
        <v>7.1</v>
      </c>
      <c r="Z17" s="47">
        <v>0</v>
      </c>
      <c r="AA17" s="12">
        <v>9.8000000000000007</v>
      </c>
      <c r="AB17" s="21">
        <v>20</v>
      </c>
    </row>
    <row r="18" spans="1:28" x14ac:dyDescent="0.35">
      <c r="A18" s="8">
        <v>365</v>
      </c>
      <c r="B18" s="8" t="e">
        <v>#N/A</v>
      </c>
      <c r="C18" t="s">
        <v>160</v>
      </c>
      <c r="D18" t="s">
        <v>145</v>
      </c>
      <c r="E18" t="s">
        <v>50</v>
      </c>
      <c r="F18" s="25">
        <v>41.4</v>
      </c>
      <c r="G18" s="26">
        <v>11</v>
      </c>
      <c r="H18" s="38">
        <v>1.6</v>
      </c>
      <c r="I18" s="38">
        <v>8.25</v>
      </c>
      <c r="J18" s="38">
        <v>0</v>
      </c>
      <c r="K18" s="38">
        <v>0.5</v>
      </c>
      <c r="L18" s="12">
        <v>10.35</v>
      </c>
      <c r="M18" s="21">
        <v>17</v>
      </c>
      <c r="N18" s="38">
        <v>2.7</v>
      </c>
      <c r="O18" s="38">
        <v>8</v>
      </c>
      <c r="P18" s="38">
        <v>0</v>
      </c>
      <c r="Q18" s="12">
        <v>10.7</v>
      </c>
      <c r="R18" s="21">
        <v>15</v>
      </c>
      <c r="S18" s="38">
        <v>2.7</v>
      </c>
      <c r="T18" s="38">
        <v>7.75</v>
      </c>
      <c r="U18" s="38">
        <v>0</v>
      </c>
      <c r="V18" s="12">
        <v>10.45</v>
      </c>
      <c r="W18" s="21">
        <v>2</v>
      </c>
      <c r="X18" s="38">
        <v>2.1</v>
      </c>
      <c r="Y18" s="38">
        <v>7.8</v>
      </c>
      <c r="Z18" s="47">
        <v>0</v>
      </c>
      <c r="AA18" s="12">
        <v>9.9</v>
      </c>
      <c r="AB18" s="21">
        <v>19</v>
      </c>
    </row>
    <row r="19" spans="1:28" x14ac:dyDescent="0.35">
      <c r="A19" s="8">
        <v>366</v>
      </c>
      <c r="B19" s="8" t="e">
        <v>#N/A</v>
      </c>
      <c r="C19" t="s">
        <v>161</v>
      </c>
      <c r="D19" t="s">
        <v>145</v>
      </c>
      <c r="E19" t="s">
        <v>50</v>
      </c>
      <c r="F19" s="25">
        <v>44.95</v>
      </c>
      <c r="G19" s="26">
        <v>1</v>
      </c>
      <c r="H19" s="38">
        <v>2</v>
      </c>
      <c r="I19" s="38">
        <v>9.3000000000000007</v>
      </c>
      <c r="J19" s="38">
        <v>0</v>
      </c>
      <c r="K19" s="38">
        <v>0.5</v>
      </c>
      <c r="L19" s="12">
        <v>11.8</v>
      </c>
      <c r="M19" s="21">
        <v>2</v>
      </c>
      <c r="N19" s="38">
        <v>2.8</v>
      </c>
      <c r="O19" s="38">
        <v>8.75</v>
      </c>
      <c r="P19" s="38">
        <v>0</v>
      </c>
      <c r="Q19" s="12">
        <v>11.55</v>
      </c>
      <c r="R19" s="21">
        <v>6</v>
      </c>
      <c r="S19" s="38">
        <v>2.7</v>
      </c>
      <c r="T19" s="38">
        <v>7.4</v>
      </c>
      <c r="U19" s="38">
        <v>0</v>
      </c>
      <c r="V19" s="12">
        <v>10.1</v>
      </c>
      <c r="W19" s="21">
        <v>4</v>
      </c>
      <c r="X19" s="38">
        <v>2.7</v>
      </c>
      <c r="Y19" s="38">
        <v>8.8000000000000007</v>
      </c>
      <c r="Z19" s="47">
        <v>0</v>
      </c>
      <c r="AA19" s="12">
        <v>11.5</v>
      </c>
      <c r="AB19" s="21">
        <v>2</v>
      </c>
    </row>
    <row r="20" spans="1:28" x14ac:dyDescent="0.35">
      <c r="A20" s="8">
        <v>367</v>
      </c>
      <c r="B20" s="8" t="e">
        <v>#N/A</v>
      </c>
      <c r="C20" t="s">
        <v>162</v>
      </c>
      <c r="D20" t="s">
        <v>145</v>
      </c>
      <c r="E20" t="s">
        <v>50</v>
      </c>
      <c r="F20" s="25">
        <v>43.174999999999997</v>
      </c>
      <c r="G20" s="26">
        <v>4</v>
      </c>
      <c r="H20" s="38">
        <v>2</v>
      </c>
      <c r="I20" s="38">
        <v>8.5749999999999993</v>
      </c>
      <c r="J20" s="38">
        <v>0</v>
      </c>
      <c r="K20" s="38">
        <v>0.5</v>
      </c>
      <c r="L20" s="12">
        <v>11.074999999999999</v>
      </c>
      <c r="M20" s="21">
        <v>9</v>
      </c>
      <c r="N20" s="38">
        <v>2.8</v>
      </c>
      <c r="O20" s="38">
        <v>8.8000000000000007</v>
      </c>
      <c r="P20" s="38">
        <v>0</v>
      </c>
      <c r="Q20" s="12">
        <v>11.6</v>
      </c>
      <c r="R20" s="21">
        <v>5</v>
      </c>
      <c r="S20" s="38">
        <v>2.7</v>
      </c>
      <c r="T20" s="38">
        <v>6.8</v>
      </c>
      <c r="U20" s="38">
        <v>0</v>
      </c>
      <c r="V20" s="12">
        <v>9.5</v>
      </c>
      <c r="W20" s="21">
        <v>9</v>
      </c>
      <c r="X20" s="38">
        <v>2.7</v>
      </c>
      <c r="Y20" s="38">
        <v>8.3000000000000007</v>
      </c>
      <c r="Z20" s="47">
        <v>0</v>
      </c>
      <c r="AA20" s="12">
        <v>11</v>
      </c>
      <c r="AB20" s="21">
        <v>4</v>
      </c>
    </row>
    <row r="21" spans="1:28" x14ac:dyDescent="0.35">
      <c r="A21" s="8">
        <v>368</v>
      </c>
      <c r="B21" s="8" t="e">
        <v>#N/A</v>
      </c>
      <c r="C21" t="s">
        <v>163</v>
      </c>
      <c r="D21" t="s">
        <v>145</v>
      </c>
      <c r="E21" t="s">
        <v>50</v>
      </c>
      <c r="F21" s="25">
        <v>43.024999999999999</v>
      </c>
      <c r="G21" s="26">
        <v>5</v>
      </c>
      <c r="H21" s="38">
        <v>2</v>
      </c>
      <c r="I21" s="38">
        <v>8.8249999999999993</v>
      </c>
      <c r="J21" s="38">
        <v>0</v>
      </c>
      <c r="K21" s="38">
        <v>0.5</v>
      </c>
      <c r="L21" s="12">
        <v>11.324999999999999</v>
      </c>
      <c r="M21" s="21">
        <v>7</v>
      </c>
      <c r="N21" s="38">
        <v>2.8</v>
      </c>
      <c r="O21" s="38">
        <v>8.75</v>
      </c>
      <c r="P21" s="38">
        <v>0</v>
      </c>
      <c r="Q21" s="12">
        <v>11.55</v>
      </c>
      <c r="R21" s="21">
        <v>6</v>
      </c>
      <c r="S21" s="38">
        <v>2.1</v>
      </c>
      <c r="T21" s="38">
        <v>7.2</v>
      </c>
      <c r="U21" s="38">
        <v>0</v>
      </c>
      <c r="V21" s="12">
        <v>9.3000000000000007</v>
      </c>
      <c r="W21" s="21">
        <v>11</v>
      </c>
      <c r="X21" s="38">
        <v>2.7</v>
      </c>
      <c r="Y21" s="38">
        <v>8.15</v>
      </c>
      <c r="Z21" s="47">
        <v>0</v>
      </c>
      <c r="AA21" s="12">
        <v>10.85</v>
      </c>
      <c r="AB21" s="21">
        <v>6</v>
      </c>
    </row>
    <row r="22" spans="1:28" x14ac:dyDescent="0.35">
      <c r="A22" s="8">
        <v>369</v>
      </c>
      <c r="B22" s="8" t="e">
        <v>#N/A</v>
      </c>
      <c r="C22" t="s">
        <v>164</v>
      </c>
      <c r="D22" t="s">
        <v>145</v>
      </c>
      <c r="E22" t="s">
        <v>165</v>
      </c>
      <c r="F22" s="25">
        <v>41.825000000000003</v>
      </c>
      <c r="G22" s="26">
        <v>9</v>
      </c>
      <c r="H22" s="38">
        <v>1.6</v>
      </c>
      <c r="I22" s="38">
        <v>8.4250000000000007</v>
      </c>
      <c r="J22" s="38">
        <v>0</v>
      </c>
      <c r="K22" s="38">
        <v>0</v>
      </c>
      <c r="L22" s="12">
        <v>10.025</v>
      </c>
      <c r="M22" s="21">
        <v>19</v>
      </c>
      <c r="N22" s="38">
        <v>2.7</v>
      </c>
      <c r="O22" s="38">
        <v>8.3000000000000007</v>
      </c>
      <c r="P22" s="38">
        <v>0</v>
      </c>
      <c r="Q22" s="12">
        <v>11</v>
      </c>
      <c r="R22" s="21">
        <v>12</v>
      </c>
      <c r="S22" s="38">
        <v>2.7</v>
      </c>
      <c r="T22" s="38">
        <v>7.2</v>
      </c>
      <c r="U22" s="38">
        <v>0</v>
      </c>
      <c r="V22" s="12">
        <v>9.9</v>
      </c>
      <c r="W22" s="21">
        <v>6</v>
      </c>
      <c r="X22" s="38">
        <v>2.8</v>
      </c>
      <c r="Y22" s="38">
        <v>8.1</v>
      </c>
      <c r="Z22" s="47">
        <v>0</v>
      </c>
      <c r="AA22" s="12">
        <v>10.9</v>
      </c>
      <c r="AB22" s="21">
        <v>5</v>
      </c>
    </row>
    <row r="23" spans="1:28" x14ac:dyDescent="0.35">
      <c r="A23" s="8">
        <v>370</v>
      </c>
      <c r="B23" s="8" t="e">
        <v>#N/A</v>
      </c>
      <c r="C23" t="s">
        <v>166</v>
      </c>
      <c r="D23" t="s">
        <v>145</v>
      </c>
      <c r="E23" t="s">
        <v>165</v>
      </c>
      <c r="F23" s="25">
        <v>41.625</v>
      </c>
      <c r="G23" s="26">
        <v>10</v>
      </c>
      <c r="H23" s="38">
        <v>1.6</v>
      </c>
      <c r="I23" s="38">
        <v>8.6750000000000007</v>
      </c>
      <c r="J23" s="38">
        <v>0</v>
      </c>
      <c r="K23" s="38">
        <v>0</v>
      </c>
      <c r="L23" s="12">
        <v>10.275</v>
      </c>
      <c r="M23" s="21">
        <v>18</v>
      </c>
      <c r="N23" s="38">
        <v>2.7</v>
      </c>
      <c r="O23" s="38">
        <v>9.1</v>
      </c>
      <c r="P23" s="38">
        <v>0</v>
      </c>
      <c r="Q23" s="12">
        <v>11.8</v>
      </c>
      <c r="R23" s="21">
        <v>1</v>
      </c>
      <c r="S23" s="38">
        <v>2.1</v>
      </c>
      <c r="T23" s="38">
        <v>6.95</v>
      </c>
      <c r="U23" s="38">
        <v>0</v>
      </c>
      <c r="V23" s="12">
        <v>9.0500000000000007</v>
      </c>
      <c r="W23" s="21">
        <v>13</v>
      </c>
      <c r="X23" s="38">
        <v>2.7</v>
      </c>
      <c r="Y23" s="38">
        <v>7.8</v>
      </c>
      <c r="Z23" s="47">
        <v>0</v>
      </c>
      <c r="AA23" s="12">
        <v>10.5</v>
      </c>
      <c r="AB23" s="21">
        <v>12</v>
      </c>
    </row>
    <row r="24" spans="1:28" x14ac:dyDescent="0.35">
      <c r="A24" s="8">
        <v>371</v>
      </c>
      <c r="B24" s="8" t="e">
        <v>#N/A</v>
      </c>
      <c r="C24" t="s">
        <v>167</v>
      </c>
      <c r="D24" t="s">
        <v>145</v>
      </c>
      <c r="E24" t="s">
        <v>165</v>
      </c>
      <c r="F24" s="25">
        <v>34.975000000000001</v>
      </c>
      <c r="G24" s="26">
        <v>20</v>
      </c>
      <c r="H24" s="38">
        <v>1.6</v>
      </c>
      <c r="I24" s="38">
        <v>7.875</v>
      </c>
      <c r="J24" s="38">
        <v>0</v>
      </c>
      <c r="K24" s="38">
        <v>0</v>
      </c>
      <c r="L24" s="12">
        <v>9.4749999999999996</v>
      </c>
      <c r="M24" s="21">
        <v>22</v>
      </c>
      <c r="N24" s="38">
        <v>2.8</v>
      </c>
      <c r="O24" s="38">
        <v>8.4</v>
      </c>
      <c r="P24" s="38">
        <v>0</v>
      </c>
      <c r="Q24" s="12">
        <v>11.2</v>
      </c>
      <c r="R24" s="21">
        <v>11</v>
      </c>
      <c r="S24" s="38">
        <v>1.4</v>
      </c>
      <c r="T24" s="38">
        <v>6.9</v>
      </c>
      <c r="U24" s="38">
        <v>4</v>
      </c>
      <c r="V24" s="12">
        <v>4.3</v>
      </c>
      <c r="W24" s="21">
        <v>23</v>
      </c>
      <c r="X24" s="38">
        <v>2.1</v>
      </c>
      <c r="Y24" s="38">
        <v>7.9</v>
      </c>
      <c r="Z24" s="47">
        <v>0</v>
      </c>
      <c r="AA24" s="12">
        <v>10</v>
      </c>
      <c r="AB24" s="21">
        <v>16</v>
      </c>
    </row>
    <row r="25" spans="1:28" x14ac:dyDescent="0.35">
      <c r="A25" s="8">
        <v>372</v>
      </c>
      <c r="B25" s="8" t="e">
        <v>#N/A</v>
      </c>
      <c r="C25" t="s">
        <v>168</v>
      </c>
      <c r="D25" t="s">
        <v>145</v>
      </c>
      <c r="E25" t="s">
        <v>165</v>
      </c>
      <c r="F25" s="25">
        <v>40.200000000000003</v>
      </c>
      <c r="G25" s="26">
        <v>18</v>
      </c>
      <c r="H25" s="38">
        <v>1.6</v>
      </c>
      <c r="I25" s="38">
        <v>8.65</v>
      </c>
      <c r="J25" s="38">
        <v>0</v>
      </c>
      <c r="K25" s="38">
        <v>0.5</v>
      </c>
      <c r="L25" s="12">
        <v>10.75</v>
      </c>
      <c r="M25" s="21">
        <v>14</v>
      </c>
      <c r="N25" s="38">
        <v>1.6</v>
      </c>
      <c r="O25" s="38">
        <v>8.5</v>
      </c>
      <c r="P25" s="38">
        <v>0</v>
      </c>
      <c r="Q25" s="12">
        <v>10.1</v>
      </c>
      <c r="R25" s="21">
        <v>21</v>
      </c>
      <c r="S25" s="38">
        <v>2.2000000000000002</v>
      </c>
      <c r="T25" s="38">
        <v>7</v>
      </c>
      <c r="U25" s="38">
        <v>0</v>
      </c>
      <c r="V25" s="12">
        <v>9.1999999999999993</v>
      </c>
      <c r="W25" s="21">
        <v>12</v>
      </c>
      <c r="X25" s="38">
        <v>2.7</v>
      </c>
      <c r="Y25" s="38">
        <v>7.45</v>
      </c>
      <c r="Z25" s="47">
        <v>0</v>
      </c>
      <c r="AA25" s="12">
        <v>10.15</v>
      </c>
      <c r="AB25" s="21">
        <v>14</v>
      </c>
    </row>
    <row r="26" spans="1:28" x14ac:dyDescent="0.35">
      <c r="A26" s="8">
        <v>373</v>
      </c>
      <c r="B26" s="8" t="e">
        <v>#N/A</v>
      </c>
      <c r="C26" t="s">
        <v>169</v>
      </c>
      <c r="D26" t="s">
        <v>145</v>
      </c>
      <c r="E26" t="s">
        <v>165</v>
      </c>
      <c r="F26" s="25">
        <v>0</v>
      </c>
      <c r="G26" s="26">
        <v>99</v>
      </c>
      <c r="H26" s="38">
        <v>0</v>
      </c>
      <c r="I26" s="38">
        <v>0</v>
      </c>
      <c r="J26" s="38">
        <v>0</v>
      </c>
      <c r="K26" s="38">
        <v>0</v>
      </c>
      <c r="L26" s="12">
        <v>0</v>
      </c>
      <c r="M26" s="21">
        <v>23</v>
      </c>
      <c r="N26" s="38">
        <v>0</v>
      </c>
      <c r="O26" s="38">
        <v>0</v>
      </c>
      <c r="P26" s="38">
        <v>0</v>
      </c>
      <c r="Q26" s="12">
        <v>0</v>
      </c>
      <c r="R26" s="21">
        <v>23</v>
      </c>
      <c r="S26" s="38">
        <v>0</v>
      </c>
      <c r="T26" s="38">
        <v>0</v>
      </c>
      <c r="U26" s="38">
        <v>0</v>
      </c>
      <c r="V26" s="12">
        <v>0</v>
      </c>
      <c r="W26" s="21">
        <v>24</v>
      </c>
      <c r="X26" s="38">
        <v>0</v>
      </c>
      <c r="Y26" s="38">
        <v>0</v>
      </c>
      <c r="Z26" s="47">
        <v>0</v>
      </c>
      <c r="AA26" s="12">
        <v>0</v>
      </c>
      <c r="AB26" s="21">
        <v>23</v>
      </c>
    </row>
    <row r="27" spans="1:28" x14ac:dyDescent="0.35">
      <c r="A27" s="8">
        <v>374</v>
      </c>
      <c r="B27" s="8" t="e">
        <v>#N/A</v>
      </c>
      <c r="C27" t="s">
        <v>170</v>
      </c>
      <c r="D27" t="s">
        <v>145</v>
      </c>
      <c r="E27" t="s">
        <v>37</v>
      </c>
      <c r="F27" s="25">
        <v>25.9</v>
      </c>
      <c r="G27" s="26">
        <v>23</v>
      </c>
      <c r="H27" s="38">
        <v>1.6</v>
      </c>
      <c r="I27" s="38">
        <v>8.85</v>
      </c>
      <c r="J27" s="38">
        <v>0</v>
      </c>
      <c r="K27" s="38">
        <v>0.5</v>
      </c>
      <c r="L27" s="12">
        <v>10.95</v>
      </c>
      <c r="M27" s="21">
        <v>12</v>
      </c>
      <c r="N27" s="38">
        <v>0</v>
      </c>
      <c r="O27" s="38">
        <v>0</v>
      </c>
      <c r="P27" s="38">
        <v>0</v>
      </c>
      <c r="Q27" s="12">
        <v>0</v>
      </c>
      <c r="R27" s="21">
        <v>23</v>
      </c>
      <c r="S27" s="38">
        <v>0.5</v>
      </c>
      <c r="T27" s="38">
        <v>5.35</v>
      </c>
      <c r="U27" s="38">
        <v>0</v>
      </c>
      <c r="V27" s="12">
        <v>5.85</v>
      </c>
      <c r="W27" s="21">
        <v>22</v>
      </c>
      <c r="X27" s="38">
        <v>2.1</v>
      </c>
      <c r="Y27" s="38">
        <v>7</v>
      </c>
      <c r="Z27" s="47">
        <v>0</v>
      </c>
      <c r="AA27" s="12">
        <v>9.1</v>
      </c>
      <c r="AB27" s="21">
        <v>22</v>
      </c>
    </row>
    <row r="28" spans="1:28" x14ac:dyDescent="0.35">
      <c r="A28" s="8">
        <v>375</v>
      </c>
      <c r="B28" s="8" t="e">
        <v>#N/A</v>
      </c>
      <c r="C28" t="s">
        <v>171</v>
      </c>
      <c r="D28" t="s">
        <v>145</v>
      </c>
      <c r="E28" t="s">
        <v>39</v>
      </c>
      <c r="F28" s="25">
        <v>43.7</v>
      </c>
      <c r="G28" s="26">
        <v>3</v>
      </c>
      <c r="H28" s="38">
        <v>2.2000000000000002</v>
      </c>
      <c r="I28" s="38">
        <v>9.1999999999999993</v>
      </c>
      <c r="J28" s="38">
        <v>0</v>
      </c>
      <c r="K28" s="38">
        <v>0.5</v>
      </c>
      <c r="L28" s="12">
        <v>11.9</v>
      </c>
      <c r="M28" s="21">
        <v>1</v>
      </c>
      <c r="N28" s="38">
        <v>2.7</v>
      </c>
      <c r="O28" s="38">
        <v>8.1</v>
      </c>
      <c r="P28" s="38">
        <v>0</v>
      </c>
      <c r="Q28" s="12">
        <v>10.8</v>
      </c>
      <c r="R28" s="21">
        <v>13</v>
      </c>
      <c r="S28" s="38">
        <v>2.7</v>
      </c>
      <c r="T28" s="38">
        <v>6.65</v>
      </c>
      <c r="U28" s="38">
        <v>0</v>
      </c>
      <c r="V28" s="12">
        <v>9.35</v>
      </c>
      <c r="W28" s="21">
        <v>10</v>
      </c>
      <c r="X28" s="38">
        <v>2.9</v>
      </c>
      <c r="Y28" s="38">
        <v>8.75</v>
      </c>
      <c r="Z28" s="47">
        <v>0</v>
      </c>
      <c r="AA28" s="12">
        <v>11.65</v>
      </c>
      <c r="AB28" s="21">
        <v>1</v>
      </c>
    </row>
    <row r="29" spans="1:28" x14ac:dyDescent="0.35">
      <c r="F29" s="25"/>
      <c r="G29" s="26"/>
      <c r="H29" s="38"/>
      <c r="I29" s="38"/>
      <c r="J29" s="38"/>
      <c r="K29" s="38"/>
      <c r="L29" s="12"/>
      <c r="M29" s="21"/>
      <c r="N29" s="38"/>
      <c r="O29" s="38"/>
      <c r="P29" s="38"/>
      <c r="Q29" s="12"/>
      <c r="R29" s="21"/>
      <c r="S29" s="38"/>
      <c r="T29" s="38"/>
      <c r="U29" s="38"/>
      <c r="V29" s="12"/>
      <c r="W29" s="21"/>
      <c r="X29" s="38"/>
      <c r="Y29" s="38"/>
      <c r="Z29" s="47"/>
      <c r="AA29" s="12"/>
      <c r="AB29" s="21"/>
    </row>
    <row r="30" spans="1:28" x14ac:dyDescent="0.35">
      <c r="F30" s="25"/>
      <c r="G30" s="26"/>
      <c r="H30" s="38"/>
      <c r="I30" s="38"/>
      <c r="J30" s="38"/>
      <c r="K30" s="38"/>
      <c r="L30" s="12"/>
      <c r="M30" s="21"/>
      <c r="N30" s="38"/>
      <c r="O30" s="38"/>
      <c r="P30" s="38"/>
      <c r="Q30" s="12"/>
      <c r="R30" s="21"/>
      <c r="S30" s="38"/>
      <c r="T30" s="38"/>
      <c r="U30" s="38"/>
      <c r="V30" s="12"/>
      <c r="W30" s="21"/>
      <c r="X30" s="38"/>
      <c r="Y30" s="38"/>
      <c r="Z30" s="47"/>
      <c r="AA30" s="12"/>
      <c r="AB30" s="21"/>
    </row>
    <row r="31" spans="1:28" x14ac:dyDescent="0.35">
      <c r="F31" s="25"/>
      <c r="G31" s="26"/>
      <c r="H31" s="38"/>
      <c r="I31" s="38"/>
      <c r="J31" s="38"/>
      <c r="K31" s="38"/>
      <c r="L31" s="12"/>
      <c r="M31" s="21"/>
      <c r="N31" s="38"/>
      <c r="O31" s="38"/>
      <c r="P31" s="38"/>
      <c r="Q31" s="12"/>
      <c r="R31" s="21"/>
      <c r="S31" s="38"/>
      <c r="T31" s="38"/>
      <c r="U31" s="38"/>
      <c r="V31" s="12"/>
      <c r="W31" s="21"/>
      <c r="X31" s="38"/>
      <c r="Y31" s="38"/>
      <c r="Z31" s="47"/>
      <c r="AA31" s="12"/>
      <c r="AB31"/>
    </row>
    <row r="32" spans="1:28" x14ac:dyDescent="0.35">
      <c r="F32" s="25"/>
      <c r="G32" s="26"/>
      <c r="H32" s="38"/>
      <c r="I32" s="38"/>
      <c r="J32" s="38"/>
      <c r="K32" s="38"/>
      <c r="L32" s="12"/>
      <c r="M32" s="21"/>
      <c r="N32" s="38"/>
      <c r="O32" s="38"/>
      <c r="P32" s="38"/>
      <c r="Q32" s="12"/>
      <c r="R32" s="21"/>
      <c r="S32" s="38"/>
      <c r="T32" s="38"/>
      <c r="U32" s="38"/>
      <c r="V32" s="12"/>
      <c r="W32" s="21"/>
      <c r="X32" s="38"/>
      <c r="Y32" s="38"/>
      <c r="Z32" s="47"/>
      <c r="AA32" s="12"/>
      <c r="AB32"/>
    </row>
    <row r="33" spans="1:28" x14ac:dyDescent="0.35">
      <c r="A33" s="44"/>
      <c r="F33" s="25"/>
      <c r="G33" s="26"/>
      <c r="H33" s="38"/>
      <c r="I33" s="38"/>
      <c r="J33" s="38"/>
      <c r="K33" s="38"/>
      <c r="L33" s="12"/>
      <c r="M33" s="21"/>
      <c r="N33" s="38"/>
      <c r="O33" s="38"/>
      <c r="P33" s="38"/>
      <c r="Q33" s="12"/>
      <c r="R33" s="21"/>
      <c r="S33" s="38"/>
      <c r="T33" s="38"/>
      <c r="U33" s="38"/>
      <c r="V33" s="12"/>
      <c r="W33" s="21"/>
      <c r="X33" s="38"/>
      <c r="Y33" s="38"/>
      <c r="Z33" s="47"/>
      <c r="AA33" s="12"/>
      <c r="AB33"/>
    </row>
    <row r="34" spans="1:28" x14ac:dyDescent="0.35">
      <c r="A34" s="44"/>
      <c r="F34" s="25"/>
      <c r="G34" s="26"/>
      <c r="H34" s="38"/>
      <c r="I34" s="38"/>
      <c r="J34" s="38"/>
      <c r="K34" s="38"/>
      <c r="L34" s="12"/>
      <c r="M34" s="21"/>
      <c r="N34" s="38"/>
      <c r="O34" s="38"/>
      <c r="P34" s="38"/>
      <c r="Q34" s="12"/>
      <c r="R34" s="21"/>
      <c r="S34" s="38"/>
      <c r="T34" s="38"/>
      <c r="U34" s="38"/>
      <c r="V34" s="12"/>
      <c r="W34" s="21"/>
      <c r="X34" s="38"/>
      <c r="Y34" s="38"/>
      <c r="Z34" s="47"/>
      <c r="AA34" s="12"/>
      <c r="AB34"/>
    </row>
    <row r="35" spans="1:28" x14ac:dyDescent="0.35">
      <c r="F35" s="25"/>
      <c r="G35" s="26"/>
      <c r="H35" s="38"/>
      <c r="I35" s="38"/>
      <c r="J35" s="38"/>
      <c r="K35" s="38"/>
      <c r="L35" s="12"/>
      <c r="M35" s="21"/>
      <c r="N35" s="38"/>
      <c r="O35" s="38"/>
      <c r="P35" s="38"/>
      <c r="Q35" s="12"/>
      <c r="R35" s="21"/>
      <c r="S35" s="38"/>
      <c r="T35" s="38"/>
      <c r="U35" s="38"/>
      <c r="V35" s="12"/>
      <c r="W35" s="21"/>
      <c r="X35" s="38"/>
      <c r="Y35" s="38"/>
      <c r="Z35" s="47"/>
      <c r="AA35" s="12"/>
      <c r="AB35"/>
    </row>
    <row r="36" spans="1:28" x14ac:dyDescent="0.35">
      <c r="A36" s="44"/>
      <c r="F36" s="25"/>
      <c r="G36" s="26"/>
      <c r="H36" s="38"/>
      <c r="I36" s="38"/>
      <c r="J36" s="38"/>
      <c r="K36" s="38"/>
      <c r="L36" s="12"/>
      <c r="M36" s="21"/>
      <c r="N36" s="38"/>
      <c r="O36" s="38"/>
      <c r="P36" s="38"/>
      <c r="Q36" s="12"/>
      <c r="R36" s="21"/>
      <c r="S36" s="38"/>
      <c r="T36" s="38"/>
      <c r="U36" s="38"/>
      <c r="V36" s="12"/>
      <c r="W36" s="21"/>
      <c r="X36" s="38"/>
      <c r="Y36" s="38"/>
      <c r="Z36" s="47"/>
      <c r="AA36" s="12"/>
      <c r="AB36" s="13"/>
    </row>
    <row r="37" spans="1:28" x14ac:dyDescent="0.35">
      <c r="F37" s="25"/>
      <c r="G37" s="26"/>
      <c r="H37" s="38"/>
      <c r="I37" s="38"/>
      <c r="J37" s="38"/>
      <c r="K37" s="38"/>
      <c r="L37" s="12"/>
      <c r="M37" s="21"/>
      <c r="N37" s="38"/>
      <c r="O37" s="38"/>
      <c r="P37" s="38"/>
      <c r="Q37" s="12"/>
      <c r="R37" s="21"/>
      <c r="S37" s="38"/>
      <c r="T37" s="38"/>
      <c r="U37" s="38"/>
      <c r="V37" s="12"/>
      <c r="W37" s="21"/>
      <c r="X37" s="38"/>
      <c r="Y37" s="38"/>
      <c r="Z37" s="47"/>
      <c r="AA37" s="12"/>
      <c r="AB37" s="13"/>
    </row>
    <row r="38" spans="1:28" x14ac:dyDescent="0.35">
      <c r="F38" s="25"/>
      <c r="G38" s="26"/>
      <c r="H38" s="38"/>
      <c r="I38" s="38"/>
      <c r="J38" s="38"/>
      <c r="K38" s="38"/>
      <c r="L38" s="12"/>
      <c r="M38" s="21"/>
      <c r="N38" s="38"/>
      <c r="O38" s="38"/>
      <c r="P38" s="38"/>
      <c r="Q38" s="12"/>
      <c r="R38" s="21"/>
      <c r="S38" s="38"/>
      <c r="T38" s="38"/>
      <c r="U38" s="38"/>
      <c r="V38" s="12"/>
      <c r="W38" s="21"/>
      <c r="X38" s="38"/>
      <c r="Y38" s="38"/>
      <c r="Z38" s="47"/>
      <c r="AA38" s="12"/>
      <c r="AB38" s="13"/>
    </row>
    <row r="39" spans="1:28" x14ac:dyDescent="0.35">
      <c r="F39" s="25"/>
      <c r="G39" s="26"/>
      <c r="H39" s="38"/>
      <c r="I39" s="38"/>
      <c r="J39" s="38"/>
      <c r="K39" s="38"/>
      <c r="L39" s="12"/>
      <c r="M39" s="21"/>
      <c r="N39" s="38"/>
      <c r="O39" s="38"/>
      <c r="P39" s="38"/>
      <c r="Q39" s="12"/>
      <c r="R39" s="21"/>
      <c r="S39" s="38"/>
      <c r="T39" s="38"/>
      <c r="U39" s="38"/>
      <c r="V39" s="12"/>
      <c r="W39" s="21"/>
      <c r="X39" s="38"/>
      <c r="Y39" s="38"/>
      <c r="Z39" s="47"/>
      <c r="AA39" s="12"/>
      <c r="AB39" s="13"/>
    </row>
    <row r="40" spans="1:28" x14ac:dyDescent="0.35">
      <c r="A40" s="44"/>
      <c r="B40" s="44"/>
      <c r="C40" s="13"/>
      <c r="D40" s="13"/>
      <c r="E40" s="13"/>
      <c r="F40" s="14"/>
      <c r="G40" s="22"/>
      <c r="H40" s="39"/>
      <c r="I40" s="39"/>
      <c r="J40" s="39"/>
      <c r="K40" s="39"/>
      <c r="L40" s="14"/>
      <c r="M40" s="34"/>
      <c r="N40" s="39"/>
      <c r="O40" s="39"/>
      <c r="P40" s="39"/>
      <c r="Q40" s="14"/>
      <c r="R40" s="34"/>
      <c r="S40" s="39"/>
      <c r="T40" s="39"/>
      <c r="U40" s="39"/>
      <c r="V40" s="14"/>
      <c r="W40" s="34"/>
      <c r="X40" s="39"/>
      <c r="Y40" s="39"/>
      <c r="Z40" s="48"/>
      <c r="AA40" s="14"/>
      <c r="AB40" s="13"/>
    </row>
    <row r="41" spans="1:28" x14ac:dyDescent="0.35">
      <c r="A41" s="44"/>
      <c r="B41" s="44"/>
      <c r="C41" s="13"/>
      <c r="D41" s="13"/>
      <c r="E41" s="13"/>
      <c r="F41" s="14"/>
      <c r="G41" s="22"/>
      <c r="H41" s="39"/>
      <c r="I41" s="39"/>
      <c r="J41" s="39"/>
      <c r="K41" s="39"/>
      <c r="L41" s="14"/>
      <c r="M41" s="34"/>
      <c r="N41" s="39"/>
      <c r="O41" s="39"/>
      <c r="P41" s="39"/>
      <c r="Q41" s="14"/>
      <c r="R41" s="34"/>
      <c r="S41" s="39"/>
      <c r="T41" s="39"/>
      <c r="U41" s="39"/>
      <c r="V41" s="14"/>
      <c r="W41" s="34"/>
      <c r="X41" s="39"/>
      <c r="Y41" s="39"/>
      <c r="Z41" s="48"/>
      <c r="AA41" s="14"/>
      <c r="AB41" s="13"/>
    </row>
    <row r="42" spans="1:28" x14ac:dyDescent="0.35">
      <c r="A42" s="44"/>
      <c r="B42" s="44"/>
      <c r="C42" s="13"/>
      <c r="D42" s="13"/>
      <c r="E42" s="13"/>
      <c r="F42" s="14"/>
      <c r="G42" s="22"/>
      <c r="H42" s="39"/>
      <c r="I42" s="39"/>
      <c r="J42" s="39"/>
      <c r="K42" s="39"/>
      <c r="L42" s="14"/>
      <c r="M42" s="34"/>
      <c r="N42" s="39"/>
      <c r="O42" s="39"/>
      <c r="P42" s="39"/>
      <c r="Q42" s="14"/>
      <c r="R42" s="34"/>
      <c r="S42" s="39"/>
      <c r="T42" s="39"/>
      <c r="U42" s="39"/>
      <c r="V42" s="14"/>
      <c r="W42" s="34"/>
      <c r="X42" s="39"/>
      <c r="Y42" s="39"/>
      <c r="Z42" s="48"/>
      <c r="AA42" s="14"/>
      <c r="AB42" s="13"/>
    </row>
    <row r="43" spans="1:28" x14ac:dyDescent="0.35">
      <c r="A43" s="44"/>
      <c r="B43" s="44"/>
      <c r="C43" s="13"/>
      <c r="D43" s="13"/>
      <c r="E43" s="13"/>
      <c r="F43" s="14"/>
      <c r="G43" s="22"/>
      <c r="H43" s="39"/>
      <c r="I43" s="39"/>
      <c r="J43" s="39"/>
      <c r="K43" s="39"/>
      <c r="L43" s="14"/>
      <c r="M43" s="34"/>
      <c r="N43" s="39"/>
      <c r="O43" s="39"/>
      <c r="P43" s="39"/>
      <c r="Q43" s="14"/>
      <c r="R43" s="34"/>
      <c r="S43" s="39"/>
      <c r="T43" s="39"/>
      <c r="U43" s="39"/>
      <c r="V43" s="14"/>
      <c r="W43" s="34"/>
      <c r="X43" s="39"/>
      <c r="Y43" s="39"/>
      <c r="Z43" s="48"/>
      <c r="AA43" s="14"/>
      <c r="AB43" s="13"/>
    </row>
    <row r="44" spans="1:28" x14ac:dyDescent="0.35">
      <c r="A44" s="44"/>
      <c r="B44" s="44"/>
      <c r="C44" s="13"/>
      <c r="D44" s="13"/>
      <c r="E44" s="13"/>
      <c r="F44" s="14"/>
      <c r="G44" s="22"/>
      <c r="H44" s="39"/>
      <c r="I44" s="39"/>
      <c r="J44" s="39"/>
      <c r="K44" s="39"/>
      <c r="L44" s="14"/>
      <c r="M44" s="34"/>
      <c r="N44" s="39"/>
      <c r="O44" s="39"/>
      <c r="P44" s="39"/>
      <c r="Q44" s="14"/>
      <c r="R44" s="34"/>
      <c r="S44" s="39"/>
      <c r="T44" s="39"/>
      <c r="U44" s="39"/>
      <c r="V44" s="14"/>
      <c r="W44" s="34"/>
      <c r="X44" s="39"/>
      <c r="Y44" s="39"/>
      <c r="Z44" s="48"/>
      <c r="AA44" s="14"/>
      <c r="AB44" s="13"/>
    </row>
    <row r="45" spans="1:28" x14ac:dyDescent="0.35">
      <c r="A45" s="44"/>
      <c r="B45" s="44"/>
      <c r="C45" s="13"/>
      <c r="D45" s="13"/>
      <c r="E45" s="13"/>
      <c r="F45" s="14"/>
      <c r="G45" s="22"/>
      <c r="H45" s="39"/>
      <c r="I45" s="39"/>
      <c r="J45" s="39"/>
      <c r="K45" s="39"/>
      <c r="L45" s="14"/>
      <c r="M45" s="34"/>
      <c r="N45" s="39"/>
      <c r="O45" s="39"/>
      <c r="P45" s="39"/>
      <c r="Q45" s="14"/>
      <c r="R45" s="34"/>
      <c r="S45" s="39"/>
      <c r="T45" s="39"/>
      <c r="U45" s="39"/>
      <c r="V45" s="14"/>
      <c r="W45" s="34"/>
      <c r="X45" s="39"/>
      <c r="Y45" s="39"/>
      <c r="Z45" s="48"/>
      <c r="AA45" s="14"/>
      <c r="AB45" s="13"/>
    </row>
    <row r="46" spans="1:28" x14ac:dyDescent="0.35">
      <c r="A46" s="44"/>
      <c r="B46" s="44"/>
      <c r="C46" s="13"/>
      <c r="D46" s="13"/>
      <c r="E46" s="13"/>
      <c r="F46" s="14"/>
      <c r="G46" s="22"/>
      <c r="H46" s="39"/>
      <c r="I46" s="39"/>
      <c r="J46" s="39"/>
      <c r="K46" s="39"/>
      <c r="L46" s="14"/>
      <c r="M46" s="34"/>
      <c r="N46" s="39"/>
      <c r="O46" s="39"/>
      <c r="P46" s="39"/>
      <c r="Q46" s="14"/>
      <c r="R46" s="34"/>
      <c r="S46" s="39"/>
      <c r="T46" s="39"/>
      <c r="U46" s="39"/>
      <c r="V46" s="14"/>
      <c r="W46" s="34"/>
      <c r="X46" s="39"/>
      <c r="Y46" s="39"/>
      <c r="Z46" s="48"/>
      <c r="AA46" s="14"/>
      <c r="AB46" s="13"/>
    </row>
    <row r="47" spans="1:28" x14ac:dyDescent="0.35">
      <c r="A47" s="44"/>
      <c r="B47" s="44"/>
      <c r="C47" s="13"/>
      <c r="D47" s="13"/>
      <c r="E47" s="13"/>
      <c r="F47" s="14"/>
      <c r="G47" s="22"/>
      <c r="H47" s="39"/>
      <c r="I47" s="39"/>
      <c r="J47" s="39"/>
      <c r="K47" s="39"/>
      <c r="L47" s="14"/>
      <c r="M47" s="34"/>
      <c r="N47" s="39"/>
      <c r="O47" s="39"/>
      <c r="P47" s="39"/>
      <c r="Q47" s="14"/>
      <c r="R47" s="34"/>
      <c r="S47" s="39"/>
      <c r="T47" s="39"/>
      <c r="U47" s="39"/>
      <c r="V47" s="14"/>
      <c r="W47" s="34"/>
      <c r="X47" s="39"/>
      <c r="Y47" s="39"/>
      <c r="Z47" s="48"/>
      <c r="AA47" s="14"/>
      <c r="AB47" s="13"/>
    </row>
    <row r="48" spans="1:28" x14ac:dyDescent="0.35">
      <c r="A48" s="44"/>
      <c r="B48" s="44"/>
      <c r="C48" s="13"/>
      <c r="D48" s="13"/>
      <c r="E48" s="13"/>
      <c r="F48" s="14"/>
      <c r="G48" s="22"/>
      <c r="H48" s="39"/>
      <c r="I48" s="39"/>
      <c r="J48" s="39"/>
      <c r="K48" s="39"/>
      <c r="L48" s="14"/>
      <c r="M48" s="34"/>
      <c r="N48" s="39"/>
      <c r="O48" s="39"/>
      <c r="P48" s="39"/>
      <c r="Q48" s="14"/>
      <c r="R48" s="34"/>
      <c r="S48" s="39"/>
      <c r="T48" s="39"/>
      <c r="U48" s="39"/>
      <c r="V48" s="14"/>
      <c r="W48" s="34"/>
      <c r="X48" s="39"/>
      <c r="Y48" s="39"/>
      <c r="Z48" s="48"/>
      <c r="AA48" s="14"/>
      <c r="AB48" s="13"/>
    </row>
    <row r="49" spans="1:28" x14ac:dyDescent="0.35">
      <c r="A49" s="44"/>
      <c r="B49" s="44"/>
      <c r="C49" s="13"/>
      <c r="D49" s="13"/>
      <c r="E49" s="13"/>
      <c r="F49" s="14"/>
      <c r="G49" s="22"/>
      <c r="H49" s="39"/>
      <c r="I49" s="39"/>
      <c r="J49" s="39"/>
      <c r="K49" s="39"/>
      <c r="L49" s="14"/>
      <c r="M49" s="34"/>
      <c r="N49" s="39"/>
      <c r="O49" s="39"/>
      <c r="P49" s="39"/>
      <c r="Q49" s="14"/>
      <c r="R49" s="34"/>
      <c r="S49" s="39"/>
      <c r="T49" s="39"/>
      <c r="U49" s="39"/>
      <c r="V49" s="14"/>
      <c r="W49" s="34"/>
      <c r="X49" s="39"/>
      <c r="Y49" s="39"/>
      <c r="Z49" s="48"/>
      <c r="AA49" s="14"/>
      <c r="AB49" s="13"/>
    </row>
    <row r="50" spans="1:28" x14ac:dyDescent="0.35">
      <c r="A50" s="44"/>
      <c r="B50" s="44"/>
      <c r="C50" s="13"/>
      <c r="D50" s="13"/>
      <c r="E50" s="13"/>
      <c r="F50" s="14"/>
      <c r="G50" s="22"/>
      <c r="H50" s="39"/>
      <c r="I50" s="39"/>
      <c r="J50" s="39"/>
      <c r="K50" s="39"/>
      <c r="L50" s="14"/>
      <c r="M50" s="34"/>
      <c r="N50" s="39"/>
      <c r="O50" s="39"/>
      <c r="P50" s="39"/>
      <c r="Q50" s="14"/>
      <c r="R50" s="34"/>
      <c r="S50" s="39"/>
      <c r="T50" s="39"/>
      <c r="U50" s="39"/>
      <c r="V50" s="14"/>
      <c r="W50" s="34"/>
      <c r="X50" s="39"/>
      <c r="Y50" s="39"/>
      <c r="Z50" s="48"/>
      <c r="AA50" s="14"/>
      <c r="AB50" s="13"/>
    </row>
    <row r="51" spans="1:28" x14ac:dyDescent="0.35">
      <c r="A51" s="44"/>
      <c r="B51" s="44"/>
      <c r="C51" s="13"/>
      <c r="D51" s="13"/>
      <c r="E51" s="13"/>
      <c r="F51" s="14"/>
      <c r="G51" s="22"/>
      <c r="H51" s="39"/>
      <c r="I51" s="39"/>
      <c r="J51" s="39"/>
      <c r="K51" s="39"/>
      <c r="L51" s="14"/>
      <c r="M51" s="34"/>
      <c r="N51" s="39"/>
      <c r="O51" s="39"/>
      <c r="P51" s="39"/>
      <c r="Q51" s="14"/>
      <c r="R51" s="34"/>
      <c r="S51" s="39"/>
      <c r="T51" s="39"/>
      <c r="U51" s="39"/>
      <c r="V51" s="14"/>
      <c r="W51" s="34"/>
      <c r="X51" s="39"/>
      <c r="Y51" s="39"/>
      <c r="Z51" s="48"/>
      <c r="AA51" s="14"/>
      <c r="AB51" s="13"/>
    </row>
    <row r="52" spans="1:28" x14ac:dyDescent="0.35">
      <c r="A52" s="44"/>
      <c r="B52" s="44"/>
      <c r="C52" s="13"/>
      <c r="D52" s="13"/>
      <c r="E52" s="13"/>
      <c r="F52" s="14"/>
      <c r="G52" s="22"/>
      <c r="H52" s="39"/>
      <c r="I52" s="39"/>
      <c r="J52" s="39"/>
      <c r="K52" s="39"/>
      <c r="L52" s="14"/>
      <c r="M52" s="34"/>
      <c r="N52" s="39"/>
      <c r="O52" s="39"/>
      <c r="P52" s="39"/>
      <c r="Q52" s="14"/>
      <c r="R52" s="34"/>
      <c r="S52" s="39"/>
      <c r="T52" s="39"/>
      <c r="U52" s="39"/>
      <c r="V52" s="14"/>
      <c r="W52" s="34"/>
      <c r="X52" s="39"/>
      <c r="Y52" s="39"/>
      <c r="Z52" s="48"/>
      <c r="AA52" s="14"/>
      <c r="AB52" s="13"/>
    </row>
    <row r="53" spans="1:28" x14ac:dyDescent="0.35">
      <c r="A53" s="44"/>
      <c r="B53" s="44"/>
      <c r="C53" s="13"/>
      <c r="D53" s="13"/>
      <c r="E53" s="13"/>
      <c r="F53" s="14"/>
      <c r="G53" s="22"/>
      <c r="H53" s="39"/>
      <c r="I53" s="39"/>
      <c r="J53" s="39"/>
      <c r="K53" s="39"/>
      <c r="L53" s="14"/>
      <c r="M53" s="34"/>
      <c r="N53" s="39"/>
      <c r="O53" s="39"/>
      <c r="P53" s="39"/>
      <c r="Q53" s="14"/>
      <c r="R53" s="34"/>
      <c r="S53" s="39"/>
      <c r="T53" s="39"/>
      <c r="U53" s="39"/>
      <c r="V53" s="14"/>
      <c r="W53" s="34"/>
      <c r="X53" s="39"/>
      <c r="Y53" s="39"/>
      <c r="Z53" s="48"/>
      <c r="AA53" s="14"/>
      <c r="AB53" s="13"/>
    </row>
    <row r="54" spans="1:28" x14ac:dyDescent="0.35">
      <c r="A54" s="44"/>
      <c r="B54" s="44"/>
      <c r="C54" s="13"/>
      <c r="D54" s="13"/>
      <c r="E54" s="13"/>
      <c r="F54" s="14"/>
      <c r="G54" s="22"/>
      <c r="H54" s="39"/>
      <c r="I54" s="39"/>
      <c r="J54" s="39"/>
      <c r="K54" s="39"/>
      <c r="L54" s="14"/>
      <c r="M54" s="34"/>
      <c r="N54" s="39"/>
      <c r="O54" s="39"/>
      <c r="P54" s="39"/>
      <c r="Q54" s="14"/>
      <c r="R54" s="34"/>
      <c r="S54" s="39"/>
      <c r="T54" s="39"/>
      <c r="U54" s="39"/>
      <c r="V54" s="14"/>
      <c r="W54" s="34"/>
      <c r="X54" s="39"/>
      <c r="Y54" s="39"/>
      <c r="Z54" s="48"/>
      <c r="AA54" s="14"/>
      <c r="AB54" s="13"/>
    </row>
    <row r="55" spans="1:28" x14ac:dyDescent="0.35">
      <c r="A55" s="44"/>
      <c r="B55" s="44"/>
      <c r="C55" s="13"/>
      <c r="D55" s="13"/>
      <c r="E55" s="13"/>
      <c r="F55" s="14"/>
      <c r="G55" s="22"/>
      <c r="H55" s="39"/>
      <c r="I55" s="39"/>
      <c r="J55" s="39"/>
      <c r="K55" s="39"/>
      <c r="L55" s="14"/>
      <c r="M55" s="34"/>
      <c r="N55" s="39"/>
      <c r="O55" s="39"/>
      <c r="P55" s="39"/>
      <c r="Q55" s="14"/>
      <c r="R55" s="34"/>
      <c r="S55" s="39"/>
      <c r="T55" s="39"/>
      <c r="U55" s="39"/>
      <c r="V55" s="14"/>
      <c r="W55" s="34"/>
      <c r="X55" s="39"/>
      <c r="Y55" s="39"/>
      <c r="Z55" s="48"/>
      <c r="AA55" s="14"/>
      <c r="AB55" s="13"/>
    </row>
    <row r="56" spans="1:28" x14ac:dyDescent="0.35">
      <c r="A56" s="44"/>
      <c r="B56" s="44"/>
      <c r="C56" s="13"/>
      <c r="D56" s="13"/>
      <c r="E56" s="13"/>
      <c r="F56" s="14"/>
      <c r="G56" s="22"/>
      <c r="H56" s="39"/>
      <c r="I56" s="39"/>
      <c r="J56" s="39"/>
      <c r="K56" s="39"/>
      <c r="L56" s="14"/>
      <c r="M56" s="34"/>
      <c r="N56" s="39"/>
      <c r="O56" s="39"/>
      <c r="P56" s="39"/>
      <c r="Q56" s="14"/>
      <c r="R56" s="34"/>
      <c r="S56" s="39"/>
      <c r="T56" s="39"/>
      <c r="U56" s="39"/>
      <c r="V56" s="14"/>
      <c r="W56" s="34"/>
      <c r="X56" s="39"/>
      <c r="Y56" s="39"/>
      <c r="Z56" s="48"/>
      <c r="AA56" s="14"/>
      <c r="AB56" s="13"/>
    </row>
    <row r="57" spans="1:28" x14ac:dyDescent="0.35">
      <c r="A57" s="44"/>
      <c r="B57" s="44"/>
      <c r="C57" s="13"/>
      <c r="D57" s="13"/>
      <c r="E57" s="13"/>
      <c r="F57" s="14"/>
      <c r="G57" s="22"/>
      <c r="H57" s="39"/>
      <c r="I57" s="39"/>
      <c r="J57" s="39"/>
      <c r="K57" s="39"/>
      <c r="L57" s="14"/>
      <c r="M57" s="34"/>
      <c r="N57" s="39"/>
      <c r="O57" s="39"/>
      <c r="P57" s="39"/>
      <c r="Q57" s="14"/>
      <c r="R57" s="34"/>
      <c r="S57" s="39"/>
      <c r="T57" s="39"/>
      <c r="U57" s="39"/>
      <c r="V57" s="14"/>
      <c r="W57" s="34"/>
      <c r="X57" s="39"/>
      <c r="Y57" s="39"/>
      <c r="Z57" s="48"/>
      <c r="AA57" s="14"/>
      <c r="AB57" s="13"/>
    </row>
    <row r="58" spans="1:28" x14ac:dyDescent="0.35">
      <c r="A58" s="44"/>
      <c r="B58" s="44"/>
      <c r="C58" s="13"/>
      <c r="D58" s="13"/>
      <c r="E58" s="13"/>
      <c r="F58" s="14"/>
      <c r="G58" s="22"/>
      <c r="H58" s="39"/>
      <c r="I58" s="39"/>
      <c r="J58" s="39"/>
      <c r="K58" s="39"/>
      <c r="L58" s="14"/>
      <c r="M58" s="34"/>
      <c r="N58" s="39"/>
      <c r="O58" s="39"/>
      <c r="P58" s="39"/>
      <c r="Q58" s="14"/>
      <c r="R58" s="34"/>
      <c r="S58" s="39"/>
      <c r="T58" s="39"/>
      <c r="U58" s="39"/>
      <c r="V58" s="14"/>
      <c r="W58" s="34"/>
      <c r="X58" s="39"/>
      <c r="Y58" s="39"/>
      <c r="Z58" s="48"/>
      <c r="AA58" s="14"/>
      <c r="AB58" s="13"/>
    </row>
    <row r="59" spans="1:28" x14ac:dyDescent="0.35">
      <c r="A59" s="44"/>
      <c r="B59" s="44"/>
      <c r="C59" s="13"/>
      <c r="D59" s="13"/>
      <c r="E59" s="13"/>
      <c r="F59" s="14"/>
      <c r="G59" s="22"/>
      <c r="H59" s="39"/>
      <c r="I59" s="39"/>
      <c r="J59" s="39"/>
      <c r="K59" s="39"/>
      <c r="L59" s="14"/>
      <c r="M59" s="34"/>
      <c r="N59" s="39"/>
      <c r="O59" s="39"/>
      <c r="P59" s="39"/>
      <c r="Q59" s="14"/>
      <c r="R59" s="34"/>
      <c r="S59" s="39"/>
      <c r="T59" s="39"/>
      <c r="U59" s="39"/>
      <c r="V59" s="14"/>
      <c r="W59" s="34"/>
      <c r="X59" s="39"/>
      <c r="Y59" s="39"/>
      <c r="Z59" s="48"/>
      <c r="AA59" s="14"/>
      <c r="AB59" s="13"/>
    </row>
    <row r="60" spans="1:28" x14ac:dyDescent="0.35">
      <c r="A60" s="44"/>
      <c r="B60" s="44"/>
      <c r="C60" s="13"/>
      <c r="D60" s="13"/>
      <c r="E60" s="13"/>
      <c r="F60" s="14"/>
      <c r="G60" s="22"/>
      <c r="H60" s="39"/>
      <c r="I60" s="39"/>
      <c r="J60" s="39"/>
      <c r="K60" s="39"/>
      <c r="L60" s="14"/>
      <c r="M60" s="34"/>
      <c r="N60" s="39"/>
      <c r="O60" s="39"/>
      <c r="P60" s="39"/>
      <c r="Q60" s="14"/>
      <c r="R60" s="34"/>
      <c r="S60" s="39"/>
      <c r="T60" s="39"/>
      <c r="U60" s="39"/>
      <c r="V60" s="14"/>
      <c r="W60" s="34"/>
      <c r="X60" s="39"/>
      <c r="Y60" s="39"/>
      <c r="Z60" s="48"/>
      <c r="AA60" s="14"/>
      <c r="AB60" s="13"/>
    </row>
    <row r="61" spans="1:28" x14ac:dyDescent="0.35">
      <c r="A61" s="44"/>
      <c r="B61" s="44"/>
      <c r="C61" s="13"/>
      <c r="D61" s="13"/>
      <c r="E61" s="13"/>
      <c r="F61" s="14"/>
      <c r="G61" s="22"/>
      <c r="H61" s="39"/>
      <c r="I61" s="39"/>
      <c r="J61" s="39"/>
      <c r="K61" s="39"/>
      <c r="L61" s="14"/>
      <c r="M61" s="34"/>
      <c r="N61" s="39"/>
      <c r="O61" s="39"/>
      <c r="P61" s="39"/>
      <c r="Q61" s="14"/>
      <c r="R61" s="34"/>
      <c r="S61" s="39"/>
      <c r="T61" s="39"/>
      <c r="U61" s="39"/>
      <c r="V61" s="14"/>
      <c r="W61" s="34"/>
      <c r="X61" s="39"/>
      <c r="Y61" s="39"/>
      <c r="Z61" s="48"/>
      <c r="AA61" s="14"/>
      <c r="AB61" s="13"/>
    </row>
    <row r="62" spans="1:28" x14ac:dyDescent="0.35">
      <c r="A62" s="44"/>
      <c r="B62" s="44"/>
      <c r="C62" s="13"/>
      <c r="D62" s="13"/>
      <c r="E62" s="13"/>
      <c r="F62" s="14"/>
      <c r="G62" s="22"/>
      <c r="H62" s="39"/>
      <c r="I62" s="39"/>
      <c r="J62" s="39"/>
      <c r="K62" s="39"/>
      <c r="L62" s="14"/>
      <c r="M62" s="34"/>
      <c r="N62" s="39"/>
      <c r="O62" s="39"/>
      <c r="P62" s="39"/>
      <c r="Q62" s="14"/>
      <c r="R62" s="34"/>
      <c r="S62" s="39"/>
      <c r="T62" s="39"/>
      <c r="U62" s="39"/>
      <c r="V62" s="14"/>
      <c r="W62" s="34"/>
      <c r="X62" s="39"/>
      <c r="Y62" s="39"/>
      <c r="Z62" s="48"/>
      <c r="AA62" s="14"/>
      <c r="AB62" s="13"/>
    </row>
    <row r="63" spans="1:28" x14ac:dyDescent="0.35">
      <c r="A63" s="44"/>
      <c r="B63" s="44"/>
      <c r="C63" s="13"/>
      <c r="D63" s="13"/>
      <c r="E63" s="13"/>
      <c r="F63" s="14"/>
      <c r="G63" s="22"/>
      <c r="H63" s="39"/>
      <c r="I63" s="39"/>
      <c r="J63" s="39"/>
      <c r="K63" s="39"/>
      <c r="L63" s="14"/>
      <c r="M63" s="34"/>
      <c r="N63" s="39"/>
      <c r="O63" s="39"/>
      <c r="P63" s="39"/>
      <c r="Q63" s="14"/>
      <c r="R63" s="34"/>
      <c r="S63" s="39"/>
      <c r="T63" s="39"/>
      <c r="U63" s="39"/>
      <c r="V63" s="14"/>
      <c r="W63" s="34"/>
      <c r="X63" s="39"/>
      <c r="Y63" s="39"/>
      <c r="Z63" s="48"/>
      <c r="AA63" s="14"/>
      <c r="AB63" s="13"/>
    </row>
    <row r="64" spans="1:28" x14ac:dyDescent="0.35">
      <c r="A64" s="44"/>
      <c r="B64" s="44"/>
      <c r="C64" s="13"/>
      <c r="D64" s="13"/>
      <c r="E64" s="13"/>
      <c r="F64" s="14"/>
      <c r="G64" s="22"/>
      <c r="H64" s="39"/>
      <c r="I64" s="39"/>
      <c r="J64" s="39"/>
      <c r="K64" s="39"/>
      <c r="L64" s="14"/>
      <c r="M64" s="34"/>
      <c r="N64" s="39"/>
      <c r="O64" s="39"/>
      <c r="P64" s="39"/>
      <c r="Q64" s="14"/>
      <c r="R64" s="34"/>
      <c r="S64" s="39"/>
      <c r="T64" s="39"/>
      <c r="U64" s="39"/>
      <c r="V64" s="14"/>
      <c r="W64" s="34"/>
      <c r="X64" s="39"/>
      <c r="Y64" s="39"/>
      <c r="Z64" s="48"/>
      <c r="AA64" s="14"/>
      <c r="AB64" s="13"/>
    </row>
    <row r="65" spans="1:28" x14ac:dyDescent="0.35">
      <c r="A65" s="44"/>
      <c r="B65" s="44"/>
      <c r="C65" s="13"/>
      <c r="D65" s="13"/>
      <c r="E65" s="13"/>
      <c r="F65" s="14"/>
      <c r="G65" s="22"/>
      <c r="H65" s="39"/>
      <c r="I65" s="39"/>
      <c r="J65" s="39"/>
      <c r="K65" s="39"/>
      <c r="L65" s="14"/>
      <c r="M65" s="34"/>
      <c r="N65" s="39"/>
      <c r="O65" s="39"/>
      <c r="P65" s="39"/>
      <c r="Q65" s="14"/>
      <c r="R65" s="34"/>
      <c r="S65" s="39"/>
      <c r="T65" s="39"/>
      <c r="U65" s="39"/>
      <c r="V65" s="14"/>
      <c r="W65" s="34"/>
      <c r="X65" s="39"/>
      <c r="Y65" s="39"/>
      <c r="Z65" s="48"/>
      <c r="AA65" s="14"/>
      <c r="AB65" s="13"/>
    </row>
    <row r="66" spans="1:28" x14ac:dyDescent="0.35">
      <c r="A66" s="44"/>
      <c r="B66" s="44"/>
      <c r="C66" s="13"/>
      <c r="D66" s="13"/>
      <c r="E66" s="13"/>
      <c r="F66" s="14"/>
      <c r="G66" s="22"/>
      <c r="H66" s="39"/>
      <c r="I66" s="39"/>
      <c r="J66" s="39"/>
      <c r="K66" s="39"/>
      <c r="L66" s="14"/>
      <c r="M66" s="34"/>
      <c r="N66" s="39"/>
      <c r="O66" s="39"/>
      <c r="P66" s="39"/>
      <c r="Q66" s="14"/>
      <c r="R66" s="34"/>
      <c r="S66" s="39"/>
      <c r="T66" s="39"/>
      <c r="U66" s="39"/>
      <c r="V66" s="14"/>
      <c r="W66" s="34"/>
      <c r="X66" s="39"/>
      <c r="Y66" s="39"/>
      <c r="Z66" s="48"/>
      <c r="AA66" s="14"/>
      <c r="AB66" s="13"/>
    </row>
    <row r="67" spans="1:28" x14ac:dyDescent="0.35">
      <c r="A67" s="44"/>
      <c r="B67" s="44"/>
      <c r="C67" s="13"/>
      <c r="D67" s="13"/>
      <c r="E67" s="13"/>
      <c r="F67" s="14"/>
      <c r="G67" s="22"/>
      <c r="H67" s="39"/>
      <c r="I67" s="39"/>
      <c r="J67" s="39"/>
      <c r="K67" s="39"/>
      <c r="L67" s="14"/>
      <c r="M67" s="34"/>
      <c r="N67" s="39"/>
      <c r="O67" s="39"/>
      <c r="P67" s="39"/>
      <c r="Q67" s="14"/>
      <c r="R67" s="34"/>
      <c r="S67" s="39"/>
      <c r="T67" s="39"/>
      <c r="U67" s="39"/>
      <c r="V67" s="14"/>
      <c r="W67" s="34"/>
      <c r="X67" s="39"/>
      <c r="Y67" s="39"/>
      <c r="Z67" s="48"/>
      <c r="AA67" s="14"/>
      <c r="AB67" s="13"/>
    </row>
    <row r="68" spans="1:28" x14ac:dyDescent="0.35">
      <c r="A68" s="44"/>
      <c r="B68" s="44"/>
      <c r="C68" s="13"/>
      <c r="D68" s="13"/>
      <c r="E68" s="13"/>
      <c r="F68" s="14"/>
      <c r="G68" s="22"/>
      <c r="H68" s="39"/>
      <c r="I68" s="39"/>
      <c r="J68" s="39"/>
      <c r="K68" s="39"/>
      <c r="L68" s="14"/>
      <c r="M68" s="34"/>
      <c r="N68" s="39"/>
      <c r="O68" s="39"/>
      <c r="P68" s="39"/>
      <c r="Q68" s="14"/>
      <c r="R68" s="34"/>
      <c r="S68" s="39"/>
      <c r="T68" s="39"/>
      <c r="U68" s="39"/>
      <c r="V68" s="14"/>
      <c r="W68" s="34"/>
      <c r="X68" s="39"/>
      <c r="Y68" s="39"/>
      <c r="Z68" s="48"/>
      <c r="AA68" s="14"/>
      <c r="AB68" s="13"/>
    </row>
    <row r="69" spans="1:28" x14ac:dyDescent="0.35">
      <c r="A69" s="44"/>
      <c r="B69" s="44"/>
      <c r="C69" s="13"/>
      <c r="D69" s="13"/>
      <c r="E69" s="13"/>
      <c r="F69" s="14"/>
      <c r="G69" s="22"/>
      <c r="H69" s="39"/>
      <c r="I69" s="39"/>
      <c r="J69" s="39"/>
      <c r="K69" s="39"/>
      <c r="L69" s="14"/>
      <c r="M69" s="34"/>
      <c r="N69" s="39"/>
      <c r="O69" s="39"/>
      <c r="P69" s="39"/>
      <c r="Q69" s="14"/>
      <c r="R69" s="34"/>
      <c r="S69" s="39"/>
      <c r="T69" s="39"/>
      <c r="U69" s="39"/>
      <c r="V69" s="14"/>
      <c r="W69" s="34"/>
      <c r="X69" s="39"/>
      <c r="Y69" s="39"/>
      <c r="Z69" s="48"/>
      <c r="AA69" s="14"/>
      <c r="AB69" s="13"/>
    </row>
    <row r="70" spans="1:28" x14ac:dyDescent="0.35">
      <c r="A70" s="44"/>
      <c r="B70" s="44"/>
      <c r="C70" s="13"/>
      <c r="D70" s="13"/>
      <c r="E70" s="13"/>
      <c r="F70" s="14"/>
      <c r="G70" s="22"/>
      <c r="H70" s="39"/>
      <c r="I70" s="39"/>
      <c r="J70" s="39"/>
      <c r="K70" s="39"/>
      <c r="L70" s="14"/>
      <c r="M70" s="34"/>
      <c r="N70" s="39"/>
      <c r="O70" s="39"/>
      <c r="P70" s="39"/>
      <c r="Q70" s="14"/>
      <c r="R70" s="34"/>
      <c r="S70" s="39"/>
      <c r="T70" s="39"/>
      <c r="U70" s="39"/>
      <c r="V70" s="14"/>
      <c r="W70" s="34"/>
      <c r="X70" s="39"/>
      <c r="Y70" s="39"/>
      <c r="Z70" s="48"/>
      <c r="AA70" s="14"/>
      <c r="AB70" s="13"/>
    </row>
    <row r="71" spans="1:28" x14ac:dyDescent="0.35">
      <c r="A71" s="44"/>
      <c r="B71" s="44"/>
      <c r="C71" s="13"/>
      <c r="D71" s="13"/>
      <c r="E71" s="13"/>
      <c r="F71" s="14"/>
      <c r="G71" s="22"/>
      <c r="H71" s="39"/>
      <c r="I71" s="39"/>
      <c r="J71" s="39"/>
      <c r="K71" s="39"/>
      <c r="L71" s="14"/>
      <c r="M71" s="34"/>
      <c r="N71" s="39"/>
      <c r="O71" s="39"/>
      <c r="P71" s="39"/>
      <c r="Q71" s="14"/>
      <c r="R71" s="34"/>
      <c r="S71" s="39"/>
      <c r="T71" s="39"/>
      <c r="U71" s="39"/>
      <c r="V71" s="14"/>
      <c r="W71" s="34"/>
      <c r="X71" s="39"/>
      <c r="Y71" s="39"/>
      <c r="Z71" s="48"/>
      <c r="AA71" s="14"/>
      <c r="AB71" s="13"/>
    </row>
    <row r="72" spans="1:28" x14ac:dyDescent="0.35">
      <c r="A72" s="44"/>
      <c r="B72" s="44"/>
      <c r="C72" s="13"/>
      <c r="D72" s="13"/>
      <c r="E72" s="13"/>
      <c r="F72" s="14"/>
      <c r="G72" s="22"/>
      <c r="H72" s="39"/>
      <c r="I72" s="39"/>
      <c r="J72" s="39"/>
      <c r="K72" s="39"/>
      <c r="L72" s="14"/>
      <c r="M72" s="34"/>
      <c r="N72" s="39"/>
      <c r="O72" s="39"/>
      <c r="P72" s="39"/>
      <c r="Q72" s="14"/>
      <c r="R72" s="34"/>
      <c r="S72" s="39"/>
      <c r="T72" s="39"/>
      <c r="U72" s="39"/>
      <c r="V72" s="14"/>
      <c r="W72" s="34"/>
      <c r="X72" s="39"/>
      <c r="Y72" s="39"/>
      <c r="Z72" s="48"/>
      <c r="AA72" s="14"/>
      <c r="AB72" s="13"/>
    </row>
    <row r="73" spans="1:28" x14ac:dyDescent="0.35">
      <c r="A73" s="44"/>
      <c r="B73" s="44"/>
      <c r="C73" s="13"/>
      <c r="D73" s="13"/>
      <c r="E73" s="13"/>
      <c r="F73" s="14"/>
      <c r="G73" s="22"/>
      <c r="H73" s="39"/>
      <c r="I73" s="39"/>
      <c r="J73" s="39"/>
      <c r="K73" s="39"/>
      <c r="L73" s="14"/>
      <c r="M73" s="34"/>
      <c r="N73" s="39"/>
      <c r="O73" s="39"/>
      <c r="P73" s="39"/>
      <c r="Q73" s="14"/>
      <c r="R73" s="34"/>
      <c r="S73" s="39"/>
      <c r="T73" s="39"/>
      <c r="U73" s="39"/>
      <c r="V73" s="14"/>
      <c r="W73" s="34"/>
      <c r="X73" s="39"/>
      <c r="Y73" s="39"/>
      <c r="Z73" s="48"/>
      <c r="AA73" s="14"/>
      <c r="AB73" s="13"/>
    </row>
    <row r="74" spans="1:28" x14ac:dyDescent="0.35">
      <c r="A74" s="44"/>
      <c r="B74" s="44"/>
      <c r="C74" s="13"/>
      <c r="D74" s="13"/>
      <c r="E74" s="13"/>
      <c r="F74" s="14"/>
      <c r="G74" s="22"/>
      <c r="H74" s="39"/>
      <c r="I74" s="39"/>
      <c r="J74" s="39"/>
      <c r="K74" s="39"/>
      <c r="L74" s="14"/>
      <c r="M74" s="34"/>
      <c r="N74" s="39"/>
      <c r="O74" s="39"/>
      <c r="P74" s="39"/>
      <c r="Q74" s="14"/>
      <c r="R74" s="34"/>
      <c r="S74" s="39"/>
      <c r="T74" s="39"/>
      <c r="U74" s="39"/>
      <c r="V74" s="14"/>
      <c r="W74" s="34"/>
      <c r="X74" s="39"/>
      <c r="Y74" s="39"/>
      <c r="Z74" s="48"/>
      <c r="AA74" s="14"/>
      <c r="AB74" s="13"/>
    </row>
    <row r="75" spans="1:28" x14ac:dyDescent="0.35">
      <c r="A75" s="44"/>
      <c r="B75" s="44"/>
      <c r="C75" s="13"/>
      <c r="D75" s="13"/>
      <c r="E75" s="13"/>
      <c r="F75" s="14"/>
      <c r="G75" s="22"/>
      <c r="H75" s="39"/>
      <c r="I75" s="39"/>
      <c r="J75" s="39"/>
      <c r="K75" s="39"/>
      <c r="L75" s="14"/>
      <c r="M75" s="34"/>
      <c r="N75" s="39"/>
      <c r="O75" s="39"/>
      <c r="P75" s="39"/>
      <c r="Q75" s="14"/>
      <c r="R75" s="34"/>
      <c r="S75" s="39"/>
      <c r="T75" s="39"/>
      <c r="U75" s="39"/>
      <c r="V75" s="14"/>
      <c r="W75" s="34"/>
      <c r="X75" s="39"/>
      <c r="Y75" s="39"/>
      <c r="Z75" s="48"/>
      <c r="AA75" s="14"/>
      <c r="AB75" s="13"/>
    </row>
    <row r="76" spans="1:28" x14ac:dyDescent="0.35">
      <c r="A76" s="44"/>
      <c r="B76" s="44"/>
      <c r="C76" s="13"/>
      <c r="D76" s="13"/>
      <c r="E76" s="13"/>
      <c r="F76" s="14"/>
      <c r="G76" s="22"/>
      <c r="H76" s="39"/>
      <c r="I76" s="39"/>
      <c r="J76" s="39"/>
      <c r="K76" s="39"/>
      <c r="L76" s="14"/>
      <c r="M76" s="34"/>
      <c r="N76" s="39"/>
      <c r="O76" s="39"/>
      <c r="P76" s="39"/>
      <c r="Q76" s="14"/>
      <c r="R76" s="34"/>
      <c r="S76" s="39"/>
      <c r="T76" s="39"/>
      <c r="U76" s="39"/>
      <c r="V76" s="14"/>
      <c r="W76" s="34"/>
      <c r="X76" s="39"/>
      <c r="Y76" s="39"/>
      <c r="Z76" s="48"/>
      <c r="AA76" s="14"/>
      <c r="AB76" s="13"/>
    </row>
    <row r="77" spans="1:28" x14ac:dyDescent="0.35">
      <c r="A77" s="44"/>
      <c r="B77" s="44"/>
      <c r="C77" s="13"/>
      <c r="D77" s="13"/>
      <c r="E77" s="13"/>
      <c r="F77" s="14"/>
      <c r="G77" s="22"/>
      <c r="H77" s="39"/>
      <c r="I77" s="39"/>
      <c r="J77" s="39"/>
      <c r="K77" s="39"/>
      <c r="L77" s="14"/>
      <c r="M77" s="34"/>
      <c r="N77" s="39"/>
      <c r="O77" s="39"/>
      <c r="P77" s="39"/>
      <c r="Q77" s="14"/>
      <c r="R77" s="34"/>
      <c r="S77" s="39"/>
      <c r="T77" s="39"/>
      <c r="U77" s="39"/>
      <c r="V77" s="14"/>
      <c r="W77" s="34"/>
      <c r="X77" s="39"/>
      <c r="Y77" s="39"/>
      <c r="Z77" s="48"/>
      <c r="AA77" s="14"/>
      <c r="AB77" s="13"/>
    </row>
    <row r="78" spans="1:28" x14ac:dyDescent="0.35">
      <c r="A78" s="44"/>
      <c r="B78" s="44"/>
      <c r="C78" s="13"/>
      <c r="D78" s="13"/>
      <c r="E78" s="13"/>
      <c r="F78" s="14"/>
      <c r="G78" s="22"/>
      <c r="H78" s="39"/>
      <c r="I78" s="39"/>
      <c r="J78" s="39"/>
      <c r="K78" s="39"/>
      <c r="L78" s="14"/>
      <c r="M78" s="34"/>
      <c r="N78" s="39"/>
      <c r="O78" s="39"/>
      <c r="P78" s="39"/>
      <c r="Q78" s="14"/>
      <c r="R78" s="34"/>
      <c r="S78" s="39"/>
      <c r="T78" s="39"/>
      <c r="U78" s="39"/>
      <c r="V78" s="14"/>
      <c r="W78" s="34"/>
      <c r="X78" s="39"/>
      <c r="Y78" s="39"/>
      <c r="Z78" s="48"/>
      <c r="AA78" s="14"/>
      <c r="AB78" s="13"/>
    </row>
    <row r="79" spans="1:28" x14ac:dyDescent="0.35">
      <c r="A79" s="44"/>
      <c r="B79" s="44"/>
      <c r="C79" s="13"/>
      <c r="D79" s="13"/>
      <c r="E79" s="13"/>
      <c r="F79" s="14"/>
      <c r="G79" s="22"/>
      <c r="H79" s="39"/>
      <c r="I79" s="39"/>
      <c r="J79" s="39"/>
      <c r="K79" s="39"/>
      <c r="L79" s="14"/>
      <c r="M79" s="34"/>
      <c r="N79" s="39"/>
      <c r="O79" s="39"/>
      <c r="P79" s="39"/>
      <c r="Q79" s="14"/>
      <c r="R79" s="34"/>
      <c r="S79" s="39"/>
      <c r="T79" s="39"/>
      <c r="U79" s="39"/>
      <c r="V79" s="14"/>
      <c r="W79" s="34"/>
      <c r="X79" s="39"/>
      <c r="Y79" s="39"/>
      <c r="Z79" s="48"/>
      <c r="AA79" s="14"/>
      <c r="AB79" s="13"/>
    </row>
    <row r="80" spans="1:28" x14ac:dyDescent="0.35">
      <c r="A80" s="44"/>
      <c r="B80" s="44"/>
      <c r="C80" s="13"/>
      <c r="D80" s="13"/>
      <c r="E80" s="13"/>
      <c r="F80" s="14"/>
      <c r="G80" s="22"/>
      <c r="H80" s="39"/>
      <c r="I80" s="39"/>
      <c r="J80" s="39"/>
      <c r="K80" s="39"/>
      <c r="L80" s="14"/>
      <c r="M80" s="34"/>
      <c r="N80" s="39"/>
      <c r="O80" s="39"/>
      <c r="P80" s="39"/>
      <c r="Q80" s="14"/>
      <c r="R80" s="34"/>
      <c r="S80" s="39"/>
      <c r="T80" s="39"/>
      <c r="U80" s="39"/>
      <c r="V80" s="14"/>
      <c r="W80" s="34"/>
      <c r="X80" s="39"/>
      <c r="Y80" s="39"/>
      <c r="Z80" s="48"/>
      <c r="AA80" s="14"/>
      <c r="AB80" s="13"/>
    </row>
    <row r="81" spans="1:28" x14ac:dyDescent="0.35">
      <c r="A81" s="44"/>
      <c r="B81" s="44"/>
      <c r="C81" s="13"/>
      <c r="D81" s="13"/>
      <c r="E81" s="13"/>
      <c r="F81" s="14"/>
      <c r="G81" s="22"/>
      <c r="H81" s="39"/>
      <c r="I81" s="39"/>
      <c r="J81" s="39"/>
      <c r="K81" s="39"/>
      <c r="L81" s="14"/>
      <c r="M81" s="34"/>
      <c r="N81" s="39"/>
      <c r="O81" s="39"/>
      <c r="P81" s="39"/>
      <c r="Q81" s="14"/>
      <c r="R81" s="34"/>
      <c r="S81" s="39"/>
      <c r="T81" s="39"/>
      <c r="U81" s="39"/>
      <c r="V81" s="14"/>
      <c r="W81" s="34"/>
      <c r="X81" s="39"/>
      <c r="Y81" s="39"/>
      <c r="Z81" s="48"/>
      <c r="AA81" s="14"/>
      <c r="AB81" s="13"/>
    </row>
    <row r="82" spans="1:28" x14ac:dyDescent="0.35">
      <c r="A82" s="44"/>
      <c r="B82" s="44"/>
      <c r="C82" s="13"/>
      <c r="D82" s="13"/>
      <c r="E82" s="13"/>
      <c r="F82" s="14"/>
      <c r="G82" s="22"/>
      <c r="H82" s="39"/>
      <c r="I82" s="39"/>
      <c r="J82" s="39"/>
      <c r="K82" s="39"/>
      <c r="L82" s="14"/>
      <c r="M82" s="34"/>
      <c r="N82" s="39"/>
      <c r="O82" s="39"/>
      <c r="P82" s="39"/>
      <c r="Q82" s="14"/>
      <c r="R82" s="34"/>
      <c r="S82" s="39"/>
      <c r="T82" s="39"/>
      <c r="U82" s="39"/>
      <c r="V82" s="14"/>
      <c r="W82" s="34"/>
      <c r="X82" s="39"/>
      <c r="Y82" s="39"/>
      <c r="Z82" s="48"/>
      <c r="AA82" s="14"/>
      <c r="AB82" s="13"/>
    </row>
    <row r="83" spans="1:28" x14ac:dyDescent="0.35">
      <c r="A83" s="44"/>
      <c r="B83" s="44"/>
      <c r="C83" s="13"/>
      <c r="D83" s="13"/>
      <c r="E83" s="13"/>
      <c r="F83" s="14"/>
      <c r="G83" s="22"/>
      <c r="H83" s="39"/>
      <c r="I83" s="39"/>
      <c r="J83" s="39"/>
      <c r="K83" s="39"/>
      <c r="L83" s="14"/>
      <c r="M83" s="34"/>
      <c r="N83" s="39"/>
      <c r="O83" s="39"/>
      <c r="P83" s="39"/>
      <c r="Q83" s="14"/>
      <c r="R83" s="34"/>
      <c r="S83" s="39"/>
      <c r="T83" s="39"/>
      <c r="U83" s="39"/>
      <c r="V83" s="14"/>
      <c r="W83" s="34"/>
      <c r="X83" s="39"/>
      <c r="Y83" s="39"/>
      <c r="Z83" s="48"/>
      <c r="AA83" s="14"/>
      <c r="AB83" s="13"/>
    </row>
    <row r="84" spans="1:28" x14ac:dyDescent="0.35">
      <c r="A84" s="44"/>
      <c r="B84" s="44"/>
      <c r="C84" s="13"/>
      <c r="D84" s="13"/>
      <c r="E84" s="13"/>
      <c r="F84" s="14"/>
      <c r="G84" s="22"/>
      <c r="H84" s="39"/>
      <c r="I84" s="39"/>
      <c r="J84" s="39"/>
      <c r="K84" s="39"/>
      <c r="L84" s="14"/>
      <c r="M84" s="34"/>
      <c r="N84" s="39"/>
      <c r="O84" s="39"/>
      <c r="P84" s="39"/>
      <c r="Q84" s="14"/>
      <c r="R84" s="34"/>
      <c r="S84" s="39"/>
      <c r="T84" s="39"/>
      <c r="U84" s="39"/>
      <c r="V84" s="14"/>
      <c r="W84" s="34"/>
      <c r="X84" s="39"/>
      <c r="Y84" s="39"/>
      <c r="Z84" s="48"/>
      <c r="AA84" s="14"/>
      <c r="AB84" s="13"/>
    </row>
    <row r="85" spans="1:28" x14ac:dyDescent="0.35">
      <c r="A85" s="44"/>
      <c r="B85" s="44"/>
      <c r="C85" s="13"/>
      <c r="D85" s="13"/>
      <c r="E85" s="13"/>
      <c r="F85" s="15"/>
      <c r="G85" s="16"/>
      <c r="H85" s="39"/>
      <c r="I85" s="39"/>
      <c r="J85" s="39"/>
      <c r="K85" s="39"/>
      <c r="L85" s="15"/>
      <c r="M85" s="17"/>
      <c r="N85" s="39"/>
      <c r="O85" s="39"/>
      <c r="P85" s="39"/>
      <c r="Q85" s="15"/>
      <c r="R85" s="17"/>
      <c r="S85" s="39"/>
      <c r="T85" s="39"/>
      <c r="U85" s="39"/>
      <c r="V85" s="15"/>
      <c r="W85" s="17"/>
      <c r="X85" s="39"/>
      <c r="Y85" s="39"/>
      <c r="Z85" s="48"/>
      <c r="AA85" s="15"/>
      <c r="AB85" s="17"/>
    </row>
    <row r="86" spans="1:28" x14ac:dyDescent="0.35">
      <c r="A86" s="44"/>
      <c r="B86" s="44"/>
      <c r="C86" s="13"/>
      <c r="D86" s="13"/>
      <c r="E86" s="13"/>
      <c r="F86" s="15"/>
      <c r="G86" s="16"/>
      <c r="H86" s="39"/>
      <c r="I86" s="39"/>
      <c r="J86" s="39"/>
      <c r="K86" s="39"/>
      <c r="L86" s="15"/>
      <c r="M86" s="17"/>
      <c r="N86" s="39"/>
      <c r="O86" s="39"/>
      <c r="P86" s="39"/>
      <c r="Q86" s="15"/>
      <c r="R86" s="17"/>
      <c r="S86" s="39"/>
      <c r="T86" s="39"/>
      <c r="U86" s="39"/>
      <c r="V86" s="15"/>
      <c r="W86" s="17"/>
      <c r="X86" s="39"/>
      <c r="Y86" s="39"/>
      <c r="Z86" s="48"/>
      <c r="AA86" s="15"/>
      <c r="AB86" s="17"/>
    </row>
    <row r="87" spans="1:28" x14ac:dyDescent="0.35">
      <c r="A87" s="44"/>
      <c r="B87" s="44"/>
      <c r="C87" s="13"/>
      <c r="D87" s="13"/>
      <c r="E87" s="13"/>
      <c r="F87" s="15"/>
      <c r="G87" s="16"/>
      <c r="H87" s="39"/>
      <c r="I87" s="39"/>
      <c r="J87" s="39"/>
      <c r="K87" s="39"/>
      <c r="L87" s="15"/>
      <c r="M87" s="17"/>
      <c r="N87" s="39"/>
      <c r="O87" s="39"/>
      <c r="P87" s="39"/>
      <c r="Q87" s="15"/>
      <c r="R87" s="17"/>
      <c r="S87" s="39"/>
      <c r="T87" s="39"/>
      <c r="U87" s="39"/>
      <c r="V87" s="15"/>
      <c r="W87" s="17"/>
      <c r="X87" s="39"/>
      <c r="Y87" s="39"/>
      <c r="Z87" s="48"/>
      <c r="AA87" s="15"/>
      <c r="AB87" s="17"/>
    </row>
    <row r="88" spans="1:28" x14ac:dyDescent="0.35">
      <c r="A88" s="44"/>
      <c r="B88" s="44"/>
      <c r="C88" s="13"/>
      <c r="D88" s="13"/>
      <c r="E88" s="13"/>
      <c r="F88" s="15"/>
      <c r="G88" s="16"/>
      <c r="H88" s="39"/>
      <c r="I88" s="39"/>
      <c r="J88" s="39"/>
      <c r="K88" s="39"/>
      <c r="L88" s="15"/>
      <c r="M88" s="17"/>
      <c r="N88" s="39"/>
      <c r="O88" s="39"/>
      <c r="P88" s="39"/>
      <c r="Q88" s="15"/>
      <c r="R88" s="17"/>
      <c r="S88" s="39"/>
      <c r="T88" s="39"/>
      <c r="U88" s="39"/>
      <c r="V88" s="15"/>
      <c r="W88" s="17"/>
      <c r="X88" s="39"/>
      <c r="Y88" s="39"/>
      <c r="Z88" s="48"/>
      <c r="AA88" s="15"/>
      <c r="AB88" s="17"/>
    </row>
    <row r="89" spans="1:28" x14ac:dyDescent="0.35">
      <c r="A89" s="44"/>
      <c r="B89" s="44"/>
      <c r="C89" s="13"/>
      <c r="D89" s="13"/>
      <c r="E89" s="13"/>
      <c r="F89" s="15"/>
      <c r="G89" s="16"/>
      <c r="H89" s="39"/>
      <c r="I89" s="39"/>
      <c r="J89" s="39"/>
      <c r="K89" s="39"/>
      <c r="L89" s="15"/>
      <c r="M89" s="17"/>
      <c r="N89" s="39"/>
      <c r="O89" s="39"/>
      <c r="P89" s="39"/>
      <c r="Q89" s="15"/>
      <c r="R89" s="17"/>
      <c r="S89" s="39"/>
      <c r="T89" s="39"/>
      <c r="U89" s="39"/>
      <c r="V89" s="15"/>
      <c r="W89" s="17"/>
      <c r="X89" s="39"/>
      <c r="Y89" s="39"/>
      <c r="Z89" s="48"/>
      <c r="AA89" s="15"/>
      <c r="AB89" s="17"/>
    </row>
    <row r="90" spans="1:28" x14ac:dyDescent="0.35">
      <c r="A90" s="44"/>
      <c r="B90" s="44"/>
      <c r="C90" s="13"/>
      <c r="D90" s="13"/>
      <c r="E90" s="13"/>
      <c r="F90" s="15"/>
      <c r="G90" s="16"/>
      <c r="H90" s="39"/>
      <c r="I90" s="39"/>
      <c r="J90" s="39"/>
      <c r="K90" s="39"/>
      <c r="L90" s="15"/>
      <c r="M90" s="17"/>
      <c r="N90" s="39"/>
      <c r="O90" s="39"/>
      <c r="P90" s="39"/>
      <c r="Q90" s="15"/>
      <c r="R90" s="17"/>
      <c r="S90" s="39"/>
      <c r="T90" s="39"/>
      <c r="U90" s="39"/>
      <c r="V90" s="15"/>
      <c r="W90" s="17"/>
      <c r="X90" s="39"/>
      <c r="Y90" s="39"/>
      <c r="Z90" s="48"/>
      <c r="AA90" s="15"/>
      <c r="AB90" s="17"/>
    </row>
    <row r="91" spans="1:28" x14ac:dyDescent="0.35">
      <c r="A91" s="44"/>
      <c r="B91" s="44"/>
      <c r="C91" s="13"/>
      <c r="D91" s="13"/>
      <c r="E91" s="13"/>
      <c r="F91" s="15"/>
      <c r="G91" s="16"/>
      <c r="H91" s="39"/>
      <c r="I91" s="39"/>
      <c r="J91" s="39"/>
      <c r="K91" s="39"/>
      <c r="L91" s="15"/>
      <c r="M91" s="17"/>
      <c r="N91" s="39"/>
      <c r="O91" s="39"/>
      <c r="P91" s="39"/>
      <c r="Q91" s="15"/>
      <c r="R91" s="17"/>
      <c r="S91" s="39"/>
      <c r="T91" s="39"/>
      <c r="U91" s="39"/>
      <c r="V91" s="15"/>
      <c r="W91" s="17"/>
      <c r="X91" s="39"/>
      <c r="Y91" s="39"/>
      <c r="Z91" s="48"/>
      <c r="AA91" s="15"/>
      <c r="AB91" s="17"/>
    </row>
    <row r="92" spans="1:28" x14ac:dyDescent="0.35">
      <c r="A92" s="44"/>
      <c r="B92" s="44"/>
      <c r="C92" s="13"/>
      <c r="D92" s="13"/>
      <c r="E92" s="13"/>
      <c r="F92" s="15"/>
      <c r="G92" s="16"/>
      <c r="H92" s="39"/>
      <c r="I92" s="39"/>
      <c r="J92" s="39"/>
      <c r="K92" s="39"/>
      <c r="L92" s="15"/>
      <c r="M92" s="17"/>
      <c r="N92" s="39"/>
      <c r="O92" s="39"/>
      <c r="P92" s="39"/>
      <c r="Q92" s="15"/>
      <c r="R92" s="17"/>
      <c r="S92" s="39"/>
      <c r="T92" s="39"/>
      <c r="U92" s="39"/>
      <c r="V92" s="15"/>
      <c r="W92" s="17"/>
      <c r="X92" s="39"/>
      <c r="Y92" s="39"/>
      <c r="Z92" s="48"/>
      <c r="AA92" s="15"/>
      <c r="AB92" s="17"/>
    </row>
    <row r="93" spans="1:28" x14ac:dyDescent="0.35">
      <c r="A93" s="44"/>
      <c r="B93" s="44"/>
      <c r="C93" s="13"/>
      <c r="D93" s="13"/>
      <c r="E93" s="13"/>
      <c r="F93" s="15"/>
      <c r="G93" s="16"/>
      <c r="H93" s="39"/>
      <c r="I93" s="39"/>
      <c r="J93" s="39"/>
      <c r="K93" s="39"/>
      <c r="L93" s="15"/>
      <c r="M93" s="17"/>
      <c r="N93" s="39"/>
      <c r="O93" s="39"/>
      <c r="P93" s="39"/>
      <c r="Q93" s="15"/>
      <c r="R93" s="17"/>
      <c r="S93" s="39"/>
      <c r="T93" s="39"/>
      <c r="U93" s="39"/>
      <c r="V93" s="15"/>
      <c r="W93" s="17"/>
      <c r="X93" s="39"/>
      <c r="Y93" s="39"/>
      <c r="Z93" s="48"/>
      <c r="AA93" s="15"/>
      <c r="AB93" s="17"/>
    </row>
    <row r="94" spans="1:28" x14ac:dyDescent="0.35">
      <c r="A94" s="44"/>
      <c r="B94" s="44"/>
      <c r="C94" s="13"/>
      <c r="D94" s="13"/>
      <c r="E94" s="13"/>
      <c r="F94" s="15"/>
      <c r="G94" s="16"/>
      <c r="H94" s="39"/>
      <c r="I94" s="39"/>
      <c r="J94" s="39"/>
      <c r="K94" s="39"/>
      <c r="L94" s="15"/>
      <c r="M94" s="17"/>
      <c r="N94" s="39"/>
      <c r="O94" s="39"/>
      <c r="P94" s="39"/>
      <c r="Q94" s="15"/>
      <c r="R94" s="17"/>
      <c r="S94" s="39"/>
      <c r="T94" s="39"/>
      <c r="U94" s="39"/>
      <c r="V94" s="15"/>
      <c r="W94" s="17"/>
      <c r="X94" s="39"/>
      <c r="Y94" s="39"/>
      <c r="Z94" s="48"/>
      <c r="AA94" s="15"/>
      <c r="AB94" s="17"/>
    </row>
    <row r="95" spans="1:28" x14ac:dyDescent="0.35">
      <c r="A95" s="44"/>
      <c r="B95" s="44"/>
      <c r="C95" s="13"/>
      <c r="D95" s="13"/>
      <c r="E95" s="13"/>
      <c r="F95" s="15"/>
      <c r="G95" s="16"/>
      <c r="H95" s="39"/>
      <c r="I95" s="39"/>
      <c r="J95" s="39"/>
      <c r="K95" s="39"/>
      <c r="L95" s="15"/>
      <c r="M95" s="17"/>
      <c r="N95" s="39"/>
      <c r="O95" s="39"/>
      <c r="P95" s="39"/>
      <c r="Q95" s="15"/>
      <c r="R95" s="17"/>
      <c r="S95" s="39"/>
      <c r="T95" s="39"/>
      <c r="U95" s="39"/>
      <c r="V95" s="15"/>
      <c r="W95" s="17"/>
      <c r="X95" s="39"/>
      <c r="Y95" s="39"/>
      <c r="Z95" s="48"/>
      <c r="AA95" s="15"/>
      <c r="AB95" s="17"/>
    </row>
  </sheetData>
  <mergeCells count="4">
    <mergeCell ref="H2:M2"/>
    <mergeCell ref="N2:R2"/>
    <mergeCell ref="S2:W2"/>
    <mergeCell ref="X2:AB2"/>
  </mergeCells>
  <conditionalFormatting sqref="L4:L30">
    <cfRule type="duplicateValues" dxfId="54" priority="7"/>
  </conditionalFormatting>
  <conditionalFormatting sqref="M4:M30">
    <cfRule type="cellIs" dxfId="53" priority="8" operator="between">
      <formula>1</formula>
      <formula>5</formula>
    </cfRule>
  </conditionalFormatting>
  <conditionalFormatting sqref="Q4:Q30">
    <cfRule type="duplicateValues" dxfId="52" priority="6"/>
  </conditionalFormatting>
  <conditionalFormatting sqref="R4:R30">
    <cfRule type="cellIs" dxfId="51" priority="3" operator="between">
      <formula>1</formula>
      <formula>5</formula>
    </cfRule>
  </conditionalFormatting>
  <conditionalFormatting sqref="V4:V30">
    <cfRule type="duplicateValues" dxfId="50" priority="5"/>
  </conditionalFormatting>
  <conditionalFormatting sqref="W4:W30">
    <cfRule type="cellIs" dxfId="49" priority="2" operator="between">
      <formula>1</formula>
      <formula>5</formula>
    </cfRule>
  </conditionalFormatting>
  <conditionalFormatting sqref="AA4:AA30">
    <cfRule type="duplicateValues" dxfId="48" priority="4"/>
  </conditionalFormatting>
  <conditionalFormatting sqref="AB4:AB30">
    <cfRule type="cellIs" dxfId="47" priority="1" operator="between">
      <formula>1</formula>
      <formula>5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92" orientation="landscape" r:id="rId1"/>
  <headerFooter>
    <oddHeader>&amp;C&amp;"-,Vet en cursief"&amp;14Uitslag toestelkampioenschappen 2022-2023&amp;R&amp;"-,Vet en cursief"&amp;14 10 en 11 juni 2023</oddHeader>
    <oddFooter>&amp;R&amp;"-,Vet en cursief"&amp;14&amp;A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6AB47-2557-43DA-83E8-E60E239E03F6}">
  <sheetPr>
    <pageSetUpPr fitToPage="1"/>
  </sheetPr>
  <dimension ref="A1:AB93"/>
  <sheetViews>
    <sheetView topLeftCell="A2" zoomScaleNormal="100" workbookViewId="0">
      <selection activeCell="M19" sqref="M19"/>
    </sheetView>
  </sheetViews>
  <sheetFormatPr defaultRowHeight="14.5" x14ac:dyDescent="0.35"/>
  <cols>
    <col min="1" max="1" width="9.1796875" style="8" bestFit="1" customWidth="1"/>
    <col min="2" max="2" width="9.453125" style="8" hidden="1" customWidth="1"/>
    <col min="3" max="3" width="24.7265625" bestFit="1" customWidth="1"/>
    <col min="4" max="4" width="8.54296875" hidden="1" customWidth="1"/>
    <col min="5" max="5" width="11.1796875" bestFit="1" customWidth="1"/>
    <col min="6" max="6" width="7.1796875" style="11" hidden="1" customWidth="1"/>
    <col min="7" max="7" width="6.54296875" style="6" hidden="1" customWidth="1"/>
    <col min="8" max="11" width="4.81640625" style="40" customWidth="1"/>
    <col min="12" max="12" width="6.81640625" style="11" customWidth="1"/>
    <col min="13" max="13" width="6.54296875" style="18" customWidth="1"/>
    <col min="14" max="16" width="4.81640625" style="40" customWidth="1"/>
    <col min="17" max="17" width="7" style="11" bestFit="1" customWidth="1"/>
    <col min="18" max="18" width="6.54296875" style="18" customWidth="1"/>
    <col min="19" max="21" width="4.81640625" style="40" customWidth="1"/>
    <col min="22" max="22" width="6.81640625" style="11" bestFit="1" customWidth="1"/>
    <col min="23" max="23" width="6.54296875" style="18" customWidth="1"/>
    <col min="24" max="25" width="4.81640625" style="40" customWidth="1"/>
    <col min="26" max="26" width="4.81640625" style="49" customWidth="1"/>
    <col min="27" max="27" width="6.81640625" style="11" bestFit="1" customWidth="1"/>
    <col min="28" max="28" width="6.54296875" style="18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idden="1" x14ac:dyDescent="0.35">
      <c r="F1" s="18">
        <v>7</v>
      </c>
      <c r="G1" s="20">
        <v>8</v>
      </c>
      <c r="H1" s="35">
        <v>9</v>
      </c>
      <c r="I1" s="36">
        <v>10</v>
      </c>
      <c r="J1" s="35">
        <v>11</v>
      </c>
      <c r="K1" s="36">
        <v>12</v>
      </c>
      <c r="L1" s="18">
        <v>13</v>
      </c>
      <c r="M1" s="20">
        <v>14</v>
      </c>
      <c r="N1" s="35">
        <v>15</v>
      </c>
      <c r="O1" s="36">
        <v>16</v>
      </c>
      <c r="P1" s="35">
        <v>17</v>
      </c>
      <c r="Q1" s="20">
        <v>18</v>
      </c>
      <c r="R1" s="18">
        <v>19</v>
      </c>
      <c r="S1" s="36">
        <v>20</v>
      </c>
      <c r="T1" s="35">
        <v>21</v>
      </c>
      <c r="U1" s="36">
        <v>22</v>
      </c>
      <c r="V1" s="18">
        <v>23</v>
      </c>
      <c r="W1" s="20">
        <v>24</v>
      </c>
      <c r="X1" s="35">
        <v>25</v>
      </c>
      <c r="Y1" s="36">
        <v>26</v>
      </c>
      <c r="Z1" s="46">
        <v>27</v>
      </c>
      <c r="AA1" s="20">
        <v>28</v>
      </c>
    </row>
    <row r="2" spans="1:28" ht="23.5" x14ac:dyDescent="0.55000000000000004">
      <c r="A2" s="8" t="s">
        <v>26</v>
      </c>
      <c r="C2" s="41" t="s">
        <v>172</v>
      </c>
      <c r="D2" s="4"/>
      <c r="F2" s="5"/>
      <c r="H2" s="50" t="s">
        <v>3</v>
      </c>
      <c r="I2" s="51"/>
      <c r="J2" s="51"/>
      <c r="K2" s="51"/>
      <c r="L2" s="51"/>
      <c r="M2" s="51"/>
      <c r="N2" s="50" t="s">
        <v>4</v>
      </c>
      <c r="O2" s="51"/>
      <c r="P2" s="51"/>
      <c r="Q2" s="51"/>
      <c r="R2" s="51"/>
      <c r="S2" s="50" t="s">
        <v>5</v>
      </c>
      <c r="T2" s="51"/>
      <c r="U2" s="51"/>
      <c r="V2" s="51"/>
      <c r="W2" s="51"/>
      <c r="X2" s="52" t="s">
        <v>6</v>
      </c>
      <c r="Y2" s="51"/>
      <c r="Z2" s="51"/>
      <c r="AA2" s="51"/>
      <c r="AB2" s="51"/>
    </row>
    <row r="3" spans="1:28" ht="29" x14ac:dyDescent="0.35">
      <c r="A3" s="43" t="s">
        <v>7</v>
      </c>
      <c r="B3" s="8" t="s">
        <v>0</v>
      </c>
      <c r="C3" t="s">
        <v>1</v>
      </c>
      <c r="D3" s="8" t="s">
        <v>8</v>
      </c>
      <c r="E3" t="s">
        <v>2</v>
      </c>
      <c r="F3" s="23" t="s">
        <v>9</v>
      </c>
      <c r="G3" s="29" t="s">
        <v>10</v>
      </c>
      <c r="H3" s="37" t="s">
        <v>11</v>
      </c>
      <c r="I3" s="37" t="s">
        <v>12</v>
      </c>
      <c r="J3" s="45" t="s">
        <v>13</v>
      </c>
      <c r="K3" s="37" t="s">
        <v>14</v>
      </c>
      <c r="L3" s="10" t="s">
        <v>9</v>
      </c>
      <c r="M3" s="1" t="s">
        <v>10</v>
      </c>
      <c r="N3" s="37" t="s">
        <v>11</v>
      </c>
      <c r="O3" s="37" t="s">
        <v>12</v>
      </c>
      <c r="P3" s="45" t="s">
        <v>13</v>
      </c>
      <c r="Q3" s="10" t="s">
        <v>9</v>
      </c>
      <c r="R3" s="1" t="s">
        <v>10</v>
      </c>
      <c r="S3" s="37" t="s">
        <v>11</v>
      </c>
      <c r="T3" s="37" t="s">
        <v>12</v>
      </c>
      <c r="U3" s="45" t="s">
        <v>13</v>
      </c>
      <c r="V3" s="10" t="s">
        <v>9</v>
      </c>
      <c r="W3" s="1" t="s">
        <v>10</v>
      </c>
      <c r="X3" s="37" t="s">
        <v>11</v>
      </c>
      <c r="Y3" s="37" t="s">
        <v>12</v>
      </c>
      <c r="Z3" s="45" t="s">
        <v>13</v>
      </c>
      <c r="AA3" s="10" t="s">
        <v>9</v>
      </c>
      <c r="AB3" s="2" t="s">
        <v>10</v>
      </c>
    </row>
    <row r="4" spans="1:28" x14ac:dyDescent="0.35">
      <c r="A4" s="8">
        <v>401</v>
      </c>
      <c r="B4" s="8" t="e">
        <v>#N/A</v>
      </c>
      <c r="C4" t="s">
        <v>173</v>
      </c>
      <c r="D4" t="s">
        <v>172</v>
      </c>
      <c r="E4" t="s">
        <v>37</v>
      </c>
      <c r="F4" s="25">
        <v>49.575000000000003</v>
      </c>
      <c r="G4" s="26">
        <v>8</v>
      </c>
      <c r="H4" s="38">
        <v>4.25</v>
      </c>
      <c r="I4" s="38">
        <v>9.2750000000000004</v>
      </c>
      <c r="J4" s="38">
        <v>0</v>
      </c>
      <c r="K4" s="38">
        <v>0.5</v>
      </c>
      <c r="L4" s="12">
        <v>14.025</v>
      </c>
      <c r="M4" s="21">
        <v>12</v>
      </c>
      <c r="N4" s="38">
        <v>4.2</v>
      </c>
      <c r="O4" s="38">
        <v>6.95</v>
      </c>
      <c r="P4" s="38">
        <v>0</v>
      </c>
      <c r="Q4" s="12">
        <v>11.15</v>
      </c>
      <c r="R4" s="21">
        <v>8</v>
      </c>
      <c r="S4" s="38">
        <v>5.3</v>
      </c>
      <c r="T4" s="38">
        <v>5.9</v>
      </c>
      <c r="U4" s="38">
        <v>0</v>
      </c>
      <c r="V4" s="12">
        <v>11.2</v>
      </c>
      <c r="W4" s="21">
        <v>7</v>
      </c>
      <c r="X4" s="38">
        <v>4.5</v>
      </c>
      <c r="Y4" s="38">
        <v>8.6999999999999993</v>
      </c>
      <c r="Z4" s="47">
        <v>0</v>
      </c>
      <c r="AA4" s="12">
        <v>13.2</v>
      </c>
      <c r="AB4" s="21">
        <v>9</v>
      </c>
    </row>
    <row r="5" spans="1:28" x14ac:dyDescent="0.35">
      <c r="A5" s="8">
        <v>402</v>
      </c>
      <c r="B5" s="8" t="e">
        <v>#N/A</v>
      </c>
      <c r="C5" t="s">
        <v>174</v>
      </c>
      <c r="D5" t="s">
        <v>172</v>
      </c>
      <c r="E5" t="s">
        <v>37</v>
      </c>
      <c r="F5" s="25">
        <v>33.5</v>
      </c>
      <c r="G5" s="26">
        <v>22</v>
      </c>
      <c r="H5" s="38">
        <v>0</v>
      </c>
      <c r="I5" s="38">
        <v>0</v>
      </c>
      <c r="J5" s="38">
        <v>0</v>
      </c>
      <c r="K5" s="38">
        <v>0</v>
      </c>
      <c r="L5" s="12">
        <v>0</v>
      </c>
      <c r="M5" s="21">
        <v>22</v>
      </c>
      <c r="N5" s="38">
        <v>3.6</v>
      </c>
      <c r="O5" s="38">
        <v>7</v>
      </c>
      <c r="P5" s="38">
        <v>0</v>
      </c>
      <c r="Q5" s="12">
        <v>10.6</v>
      </c>
      <c r="R5" s="21">
        <v>14</v>
      </c>
      <c r="S5" s="38">
        <v>4.2</v>
      </c>
      <c r="T5" s="38">
        <v>5.6</v>
      </c>
      <c r="U5" s="38">
        <v>0</v>
      </c>
      <c r="V5" s="12">
        <v>9.8000000000000007</v>
      </c>
      <c r="W5" s="21">
        <v>13</v>
      </c>
      <c r="X5" s="38">
        <v>4.8</v>
      </c>
      <c r="Y5" s="38">
        <v>8.3000000000000007</v>
      </c>
      <c r="Z5" s="47">
        <v>0</v>
      </c>
      <c r="AA5" s="12">
        <v>13.1</v>
      </c>
      <c r="AB5" s="21">
        <v>12</v>
      </c>
    </row>
    <row r="6" spans="1:28" x14ac:dyDescent="0.35">
      <c r="A6" s="8">
        <v>403</v>
      </c>
      <c r="B6" s="8" t="e">
        <v>#N/A</v>
      </c>
      <c r="C6" t="s">
        <v>175</v>
      </c>
      <c r="D6" t="s">
        <v>172</v>
      </c>
      <c r="E6" t="s">
        <v>91</v>
      </c>
      <c r="F6" s="25">
        <v>46.825000000000003</v>
      </c>
      <c r="G6" s="26">
        <v>14</v>
      </c>
      <c r="H6" s="38">
        <v>3.75</v>
      </c>
      <c r="I6" s="38">
        <v>9.125</v>
      </c>
      <c r="J6" s="38">
        <v>0</v>
      </c>
      <c r="K6" s="38">
        <v>0.5</v>
      </c>
      <c r="L6" s="12">
        <v>13.375</v>
      </c>
      <c r="M6" s="21">
        <v>19</v>
      </c>
      <c r="N6" s="38">
        <v>4.2</v>
      </c>
      <c r="O6" s="38">
        <v>6.35</v>
      </c>
      <c r="P6" s="38">
        <v>0</v>
      </c>
      <c r="Q6" s="12">
        <v>10.55</v>
      </c>
      <c r="R6" s="21">
        <v>15</v>
      </c>
      <c r="S6" s="38">
        <v>4.4000000000000004</v>
      </c>
      <c r="T6" s="38">
        <v>5.7</v>
      </c>
      <c r="U6" s="38">
        <v>0</v>
      </c>
      <c r="V6" s="12">
        <v>10.1</v>
      </c>
      <c r="W6" s="21">
        <v>12</v>
      </c>
      <c r="X6" s="38">
        <v>4.8</v>
      </c>
      <c r="Y6" s="38">
        <v>8</v>
      </c>
      <c r="Z6" s="47">
        <v>0</v>
      </c>
      <c r="AA6" s="12">
        <v>12.8</v>
      </c>
      <c r="AB6" s="21">
        <v>13</v>
      </c>
    </row>
    <row r="7" spans="1:28" x14ac:dyDescent="0.35">
      <c r="A7" s="8">
        <v>404</v>
      </c>
      <c r="B7" s="8" t="e">
        <v>#N/A</v>
      </c>
      <c r="C7" t="s">
        <v>176</v>
      </c>
      <c r="D7" t="s">
        <v>172</v>
      </c>
      <c r="E7" t="s">
        <v>91</v>
      </c>
      <c r="F7" s="25">
        <v>50.875</v>
      </c>
      <c r="G7" s="26">
        <v>5</v>
      </c>
      <c r="H7" s="38">
        <v>4.25</v>
      </c>
      <c r="I7" s="38">
        <v>9.2250000000000014</v>
      </c>
      <c r="J7" s="38">
        <v>0</v>
      </c>
      <c r="K7" s="38">
        <v>0.5</v>
      </c>
      <c r="L7" s="12">
        <v>13.975</v>
      </c>
      <c r="M7" s="21">
        <v>13</v>
      </c>
      <c r="N7" s="38">
        <v>3.9</v>
      </c>
      <c r="O7" s="38">
        <v>7.65</v>
      </c>
      <c r="P7" s="38">
        <v>0</v>
      </c>
      <c r="Q7" s="12">
        <v>11.55</v>
      </c>
      <c r="R7" s="21">
        <v>5</v>
      </c>
      <c r="S7" s="38">
        <v>5</v>
      </c>
      <c r="T7" s="38">
        <v>6.75</v>
      </c>
      <c r="U7" s="38">
        <v>0</v>
      </c>
      <c r="V7" s="12">
        <v>11.75</v>
      </c>
      <c r="W7" s="21">
        <v>4</v>
      </c>
      <c r="X7" s="38">
        <v>5.0999999999999996</v>
      </c>
      <c r="Y7" s="38">
        <v>8.5</v>
      </c>
      <c r="Z7" s="47">
        <v>0</v>
      </c>
      <c r="AA7" s="12">
        <v>13.6</v>
      </c>
      <c r="AB7" s="21">
        <v>5</v>
      </c>
    </row>
    <row r="8" spans="1:28" x14ac:dyDescent="0.35">
      <c r="A8" s="8">
        <v>405</v>
      </c>
      <c r="B8" s="8" t="e">
        <v>#N/A</v>
      </c>
      <c r="C8" t="s">
        <v>177</v>
      </c>
      <c r="D8" t="s">
        <v>172</v>
      </c>
      <c r="E8" t="s">
        <v>91</v>
      </c>
      <c r="F8" s="25">
        <v>52.674999999999997</v>
      </c>
      <c r="G8" s="26">
        <v>1</v>
      </c>
      <c r="H8" s="38">
        <v>4.75</v>
      </c>
      <c r="I8" s="38">
        <v>8.9749999999999996</v>
      </c>
      <c r="J8" s="38">
        <v>0</v>
      </c>
      <c r="K8" s="38">
        <v>0.5</v>
      </c>
      <c r="L8" s="12">
        <v>14.225</v>
      </c>
      <c r="M8" s="21">
        <v>6</v>
      </c>
      <c r="N8" s="38">
        <v>3.3</v>
      </c>
      <c r="O8" s="38">
        <v>8.15</v>
      </c>
      <c r="P8" s="38">
        <v>0</v>
      </c>
      <c r="Q8" s="12">
        <v>11.45</v>
      </c>
      <c r="R8" s="21">
        <v>7</v>
      </c>
      <c r="S8" s="38">
        <v>5.3</v>
      </c>
      <c r="T8" s="38">
        <v>7.6</v>
      </c>
      <c r="U8" s="38">
        <v>0</v>
      </c>
      <c r="V8" s="12">
        <v>12.9</v>
      </c>
      <c r="W8" s="21">
        <v>1</v>
      </c>
      <c r="X8" s="38">
        <v>5.0999999999999996</v>
      </c>
      <c r="Y8" s="38">
        <v>9</v>
      </c>
      <c r="Z8" s="47">
        <v>0</v>
      </c>
      <c r="AA8" s="12">
        <v>14.1</v>
      </c>
      <c r="AB8" s="21">
        <v>2</v>
      </c>
    </row>
    <row r="9" spans="1:28" x14ac:dyDescent="0.35">
      <c r="A9" s="8">
        <v>406</v>
      </c>
      <c r="B9" s="8" t="e">
        <v>#N/A</v>
      </c>
      <c r="C9" t="s">
        <v>178</v>
      </c>
      <c r="D9" t="s">
        <v>172</v>
      </c>
      <c r="E9" t="s">
        <v>91</v>
      </c>
      <c r="F9" s="25">
        <v>49.4</v>
      </c>
      <c r="G9" s="26">
        <v>9</v>
      </c>
      <c r="H9" s="38">
        <v>4.25</v>
      </c>
      <c r="I9" s="38">
        <v>9.3000000000000007</v>
      </c>
      <c r="J9" s="38">
        <v>0</v>
      </c>
      <c r="K9" s="38">
        <v>0.5</v>
      </c>
      <c r="L9" s="12">
        <v>14.05</v>
      </c>
      <c r="M9" s="21">
        <v>9</v>
      </c>
      <c r="N9" s="38">
        <v>4.5</v>
      </c>
      <c r="O9" s="38">
        <v>6.5</v>
      </c>
      <c r="P9" s="38">
        <v>0</v>
      </c>
      <c r="Q9" s="12">
        <v>11</v>
      </c>
      <c r="R9" s="21">
        <v>9</v>
      </c>
      <c r="S9" s="38">
        <v>4.2</v>
      </c>
      <c r="T9" s="38">
        <v>6.95</v>
      </c>
      <c r="U9" s="38">
        <v>0</v>
      </c>
      <c r="V9" s="12">
        <v>11.15</v>
      </c>
      <c r="W9" s="21">
        <v>8</v>
      </c>
      <c r="X9" s="38">
        <v>4.8</v>
      </c>
      <c r="Y9" s="38">
        <v>8.4</v>
      </c>
      <c r="Z9" s="47">
        <v>0</v>
      </c>
      <c r="AA9" s="12">
        <v>13.2</v>
      </c>
      <c r="AB9" s="21">
        <v>9</v>
      </c>
    </row>
    <row r="10" spans="1:28" x14ac:dyDescent="0.35">
      <c r="A10" s="8">
        <v>407</v>
      </c>
      <c r="B10" s="8" t="e">
        <v>#N/A</v>
      </c>
      <c r="C10" t="s">
        <v>179</v>
      </c>
      <c r="D10" t="s">
        <v>172</v>
      </c>
      <c r="E10" t="s">
        <v>39</v>
      </c>
      <c r="F10" s="25">
        <v>52.55</v>
      </c>
      <c r="G10" s="26">
        <v>2</v>
      </c>
      <c r="H10" s="38">
        <v>5</v>
      </c>
      <c r="I10" s="38">
        <v>9.3500000000000014</v>
      </c>
      <c r="J10" s="38">
        <v>0</v>
      </c>
      <c r="K10" s="38">
        <v>0.5</v>
      </c>
      <c r="L10" s="12">
        <v>14.85</v>
      </c>
      <c r="M10" s="21">
        <v>1</v>
      </c>
      <c r="N10" s="38">
        <v>4.5</v>
      </c>
      <c r="O10" s="38">
        <v>8.1999999999999993</v>
      </c>
      <c r="P10" s="38">
        <v>0</v>
      </c>
      <c r="Q10" s="12">
        <v>12.7</v>
      </c>
      <c r="R10" s="21">
        <v>1</v>
      </c>
      <c r="S10" s="38">
        <v>4.5</v>
      </c>
      <c r="T10" s="38">
        <v>6.3</v>
      </c>
      <c r="U10" s="38">
        <v>0.1</v>
      </c>
      <c r="V10" s="12">
        <v>10.7</v>
      </c>
      <c r="W10" s="21">
        <v>9</v>
      </c>
      <c r="X10" s="38">
        <v>5.0999999999999996</v>
      </c>
      <c r="Y10" s="38">
        <v>9.1999999999999993</v>
      </c>
      <c r="Z10" s="47">
        <v>0</v>
      </c>
      <c r="AA10" s="12">
        <v>14.3</v>
      </c>
      <c r="AB10" s="21">
        <v>1</v>
      </c>
    </row>
    <row r="11" spans="1:28" x14ac:dyDescent="0.35">
      <c r="A11" s="8">
        <v>408</v>
      </c>
      <c r="B11" s="8" t="e">
        <v>#N/A</v>
      </c>
      <c r="C11" t="s">
        <v>180</v>
      </c>
      <c r="D11" t="s">
        <v>172</v>
      </c>
      <c r="E11" t="s">
        <v>56</v>
      </c>
      <c r="F11" s="25">
        <v>42.35</v>
      </c>
      <c r="G11" s="26">
        <v>20</v>
      </c>
      <c r="H11" s="38">
        <v>4.5</v>
      </c>
      <c r="I11" s="38">
        <v>8.35</v>
      </c>
      <c r="J11" s="38">
        <v>0</v>
      </c>
      <c r="K11" s="38">
        <v>0</v>
      </c>
      <c r="L11" s="12">
        <v>12.85</v>
      </c>
      <c r="M11" s="21">
        <v>21</v>
      </c>
      <c r="N11" s="38">
        <v>2.7</v>
      </c>
      <c r="O11" s="38">
        <v>7.35</v>
      </c>
      <c r="P11" s="38">
        <v>1</v>
      </c>
      <c r="Q11" s="12">
        <v>9.0500000000000007</v>
      </c>
      <c r="R11" s="21">
        <v>22</v>
      </c>
      <c r="S11" s="38">
        <v>3.6</v>
      </c>
      <c r="T11" s="38">
        <v>4.1500000000000004</v>
      </c>
      <c r="U11" s="38">
        <v>0</v>
      </c>
      <c r="V11" s="12">
        <v>7.75</v>
      </c>
      <c r="W11" s="21">
        <v>21</v>
      </c>
      <c r="X11" s="38">
        <v>4.8</v>
      </c>
      <c r="Y11" s="38">
        <v>7.9</v>
      </c>
      <c r="Z11" s="47">
        <v>0</v>
      </c>
      <c r="AA11" s="12">
        <v>12.7</v>
      </c>
      <c r="AB11" s="21">
        <v>15</v>
      </c>
    </row>
    <row r="12" spans="1:28" x14ac:dyDescent="0.35">
      <c r="A12" s="8">
        <v>409</v>
      </c>
      <c r="B12" s="8" t="e">
        <v>#N/A</v>
      </c>
      <c r="C12" t="s">
        <v>181</v>
      </c>
      <c r="D12" t="s">
        <v>172</v>
      </c>
      <c r="E12" t="s">
        <v>56</v>
      </c>
      <c r="F12" s="25">
        <v>43.7</v>
      </c>
      <c r="G12" s="26">
        <v>19</v>
      </c>
      <c r="H12" s="38">
        <v>4.25</v>
      </c>
      <c r="I12" s="38">
        <v>9.1</v>
      </c>
      <c r="J12" s="38">
        <v>0</v>
      </c>
      <c r="K12" s="38">
        <v>0.5</v>
      </c>
      <c r="L12" s="12">
        <v>13.85</v>
      </c>
      <c r="M12" s="21">
        <v>16</v>
      </c>
      <c r="N12" s="38">
        <v>3</v>
      </c>
      <c r="O12" s="38">
        <v>7.45</v>
      </c>
      <c r="P12" s="38">
        <v>1</v>
      </c>
      <c r="Q12" s="12">
        <v>9.4499999999999993</v>
      </c>
      <c r="R12" s="21">
        <v>19</v>
      </c>
      <c r="S12" s="38">
        <v>4.0999999999999996</v>
      </c>
      <c r="T12" s="38">
        <v>3.7</v>
      </c>
      <c r="U12" s="38">
        <v>0</v>
      </c>
      <c r="V12" s="12">
        <v>7.8</v>
      </c>
      <c r="W12" s="21">
        <v>20</v>
      </c>
      <c r="X12" s="38">
        <v>4.8</v>
      </c>
      <c r="Y12" s="38">
        <v>7.8</v>
      </c>
      <c r="Z12" s="47">
        <v>0</v>
      </c>
      <c r="AA12" s="12">
        <v>12.6</v>
      </c>
      <c r="AB12" s="21">
        <v>17</v>
      </c>
    </row>
    <row r="13" spans="1:28" x14ac:dyDescent="0.35">
      <c r="A13" s="8">
        <v>410</v>
      </c>
      <c r="B13" s="8" t="e">
        <v>#N/A</v>
      </c>
      <c r="C13" t="s">
        <v>182</v>
      </c>
      <c r="D13" t="s">
        <v>172</v>
      </c>
      <c r="E13" t="s">
        <v>56</v>
      </c>
      <c r="F13" s="25">
        <v>37.975000000000001</v>
      </c>
      <c r="G13" s="26">
        <v>21</v>
      </c>
      <c r="H13" s="38">
        <v>4.5</v>
      </c>
      <c r="I13" s="38">
        <v>8.9749999999999996</v>
      </c>
      <c r="J13" s="38">
        <v>0.5</v>
      </c>
      <c r="K13" s="38">
        <v>0</v>
      </c>
      <c r="L13" s="12">
        <v>12.975</v>
      </c>
      <c r="M13" s="21">
        <v>20</v>
      </c>
      <c r="N13" s="38">
        <v>3.6</v>
      </c>
      <c r="O13" s="38">
        <v>6.7</v>
      </c>
      <c r="P13" s="38">
        <v>1</v>
      </c>
      <c r="Q13" s="12">
        <v>9.3000000000000007</v>
      </c>
      <c r="R13" s="21">
        <v>20</v>
      </c>
      <c r="S13" s="38">
        <v>2.5</v>
      </c>
      <c r="T13" s="38">
        <v>2.9</v>
      </c>
      <c r="U13" s="38">
        <v>0</v>
      </c>
      <c r="V13" s="12">
        <v>5.4</v>
      </c>
      <c r="W13" s="21">
        <v>22</v>
      </c>
      <c r="X13" s="38">
        <v>4</v>
      </c>
      <c r="Y13" s="38">
        <v>6.3</v>
      </c>
      <c r="Z13" s="47">
        <v>0</v>
      </c>
      <c r="AA13" s="12">
        <v>10.3</v>
      </c>
      <c r="AB13" s="21">
        <v>22</v>
      </c>
    </row>
    <row r="14" spans="1:28" x14ac:dyDescent="0.35">
      <c r="A14" s="8">
        <v>411</v>
      </c>
      <c r="B14" s="8" t="e">
        <v>#N/A</v>
      </c>
      <c r="C14" t="s">
        <v>183</v>
      </c>
      <c r="D14" t="s">
        <v>172</v>
      </c>
      <c r="E14" t="s">
        <v>56</v>
      </c>
      <c r="F14" s="25">
        <v>46.674999999999997</v>
      </c>
      <c r="G14" s="26">
        <v>15</v>
      </c>
      <c r="H14" s="38">
        <v>4.25</v>
      </c>
      <c r="I14" s="38">
        <v>9.2249999999999996</v>
      </c>
      <c r="J14" s="38">
        <v>0</v>
      </c>
      <c r="K14" s="38">
        <v>0.5</v>
      </c>
      <c r="L14" s="12">
        <v>13.975</v>
      </c>
      <c r="M14" s="21">
        <v>13</v>
      </c>
      <c r="N14" s="38">
        <v>4.2</v>
      </c>
      <c r="O14" s="38">
        <v>6.5</v>
      </c>
      <c r="P14" s="38">
        <v>0</v>
      </c>
      <c r="Q14" s="12">
        <v>10.7</v>
      </c>
      <c r="R14" s="21">
        <v>12</v>
      </c>
      <c r="S14" s="38">
        <v>4.0999999999999996</v>
      </c>
      <c r="T14" s="38">
        <v>5.3</v>
      </c>
      <c r="U14" s="38">
        <v>0</v>
      </c>
      <c r="V14" s="12">
        <v>9.4</v>
      </c>
      <c r="W14" s="21">
        <v>16</v>
      </c>
      <c r="X14" s="38">
        <v>4.8</v>
      </c>
      <c r="Y14" s="38">
        <v>7.8</v>
      </c>
      <c r="Z14" s="47">
        <v>0</v>
      </c>
      <c r="AA14" s="12">
        <v>12.6</v>
      </c>
      <c r="AB14" s="21">
        <v>17</v>
      </c>
    </row>
    <row r="15" spans="1:28" x14ac:dyDescent="0.35">
      <c r="A15" s="8">
        <v>412</v>
      </c>
      <c r="B15" s="8" t="e">
        <v>#N/A</v>
      </c>
      <c r="C15" t="s">
        <v>184</v>
      </c>
      <c r="D15" t="s">
        <v>172</v>
      </c>
      <c r="E15" t="s">
        <v>56</v>
      </c>
      <c r="F15" s="25">
        <v>51.674999999999997</v>
      </c>
      <c r="G15" s="26">
        <v>3</v>
      </c>
      <c r="H15" s="38">
        <v>4.5</v>
      </c>
      <c r="I15" s="38">
        <v>9.3249999999999993</v>
      </c>
      <c r="J15" s="38">
        <v>0</v>
      </c>
      <c r="K15" s="38">
        <v>0.5</v>
      </c>
      <c r="L15" s="12">
        <v>14.324999999999999</v>
      </c>
      <c r="M15" s="21">
        <v>2</v>
      </c>
      <c r="N15" s="38">
        <v>4</v>
      </c>
      <c r="O15" s="38">
        <v>8</v>
      </c>
      <c r="P15" s="38">
        <v>0</v>
      </c>
      <c r="Q15" s="12">
        <v>12</v>
      </c>
      <c r="R15" s="21">
        <v>3</v>
      </c>
      <c r="S15" s="38">
        <v>5</v>
      </c>
      <c r="T15" s="38">
        <v>6.55</v>
      </c>
      <c r="U15" s="38">
        <v>0</v>
      </c>
      <c r="V15" s="12">
        <v>11.55</v>
      </c>
      <c r="W15" s="21">
        <v>5</v>
      </c>
      <c r="X15" s="38">
        <v>5.0999999999999996</v>
      </c>
      <c r="Y15" s="38">
        <v>8.6999999999999993</v>
      </c>
      <c r="Z15" s="47">
        <v>0</v>
      </c>
      <c r="AA15" s="12">
        <v>13.8</v>
      </c>
      <c r="AB15" s="21">
        <v>3</v>
      </c>
    </row>
    <row r="16" spans="1:28" x14ac:dyDescent="0.35">
      <c r="A16" s="8">
        <v>413</v>
      </c>
      <c r="B16" s="8" t="e">
        <v>#N/A</v>
      </c>
      <c r="C16" t="s">
        <v>185</v>
      </c>
      <c r="D16" t="s">
        <v>172</v>
      </c>
      <c r="E16" t="s">
        <v>33</v>
      </c>
      <c r="F16" s="25">
        <v>50.725000000000001</v>
      </c>
      <c r="G16" s="26">
        <v>6</v>
      </c>
      <c r="H16" s="38">
        <v>4.5</v>
      </c>
      <c r="I16" s="38">
        <v>9.2750000000000004</v>
      </c>
      <c r="J16" s="38">
        <v>0</v>
      </c>
      <c r="K16" s="38">
        <v>0.5</v>
      </c>
      <c r="L16" s="12">
        <v>14.275</v>
      </c>
      <c r="M16" s="21">
        <v>5</v>
      </c>
      <c r="N16" s="38">
        <v>3.9</v>
      </c>
      <c r="O16" s="38">
        <v>6.8</v>
      </c>
      <c r="P16" s="38">
        <v>0</v>
      </c>
      <c r="Q16" s="12">
        <v>10.7</v>
      </c>
      <c r="R16" s="21">
        <v>12</v>
      </c>
      <c r="S16" s="38">
        <v>5.3</v>
      </c>
      <c r="T16" s="38">
        <v>7.25</v>
      </c>
      <c r="U16" s="38">
        <v>0</v>
      </c>
      <c r="V16" s="12">
        <v>12.55</v>
      </c>
      <c r="W16" s="21">
        <v>3</v>
      </c>
      <c r="X16" s="38">
        <v>5.0999999999999996</v>
      </c>
      <c r="Y16" s="38">
        <v>8.1</v>
      </c>
      <c r="Z16" s="47">
        <v>0</v>
      </c>
      <c r="AA16" s="12">
        <v>13.2</v>
      </c>
      <c r="AB16" s="21">
        <v>9</v>
      </c>
    </row>
    <row r="17" spans="1:28" x14ac:dyDescent="0.35">
      <c r="A17" s="8">
        <v>414</v>
      </c>
      <c r="B17" s="8" t="e">
        <v>#N/A</v>
      </c>
      <c r="C17" t="s">
        <v>186</v>
      </c>
      <c r="D17" t="s">
        <v>172</v>
      </c>
      <c r="E17" t="s">
        <v>50</v>
      </c>
      <c r="F17" s="25">
        <v>49.2</v>
      </c>
      <c r="G17" s="26">
        <v>10</v>
      </c>
      <c r="H17" s="38">
        <v>4.25</v>
      </c>
      <c r="I17" s="38">
        <v>9.3999999999999986</v>
      </c>
      <c r="J17" s="38">
        <v>0</v>
      </c>
      <c r="K17" s="38">
        <v>0.5</v>
      </c>
      <c r="L17" s="12">
        <v>14.15</v>
      </c>
      <c r="M17" s="21">
        <v>7</v>
      </c>
      <c r="N17" s="38">
        <v>4.2</v>
      </c>
      <c r="O17" s="38">
        <v>6</v>
      </c>
      <c r="P17" s="38">
        <v>0</v>
      </c>
      <c r="Q17" s="12">
        <v>10.199999999999999</v>
      </c>
      <c r="R17" s="21">
        <v>17</v>
      </c>
      <c r="S17" s="38">
        <v>4.4000000000000004</v>
      </c>
      <c r="T17" s="38">
        <v>7.05</v>
      </c>
      <c r="U17" s="38">
        <v>0</v>
      </c>
      <c r="V17" s="12">
        <v>11.45</v>
      </c>
      <c r="W17" s="21">
        <v>6</v>
      </c>
      <c r="X17" s="38">
        <v>4.5</v>
      </c>
      <c r="Y17" s="38">
        <v>8.9</v>
      </c>
      <c r="Z17" s="47">
        <v>0</v>
      </c>
      <c r="AA17" s="12">
        <v>13.4</v>
      </c>
      <c r="AB17" s="21">
        <v>6</v>
      </c>
    </row>
    <row r="18" spans="1:28" x14ac:dyDescent="0.35">
      <c r="A18" s="8">
        <v>415</v>
      </c>
      <c r="B18" s="8" t="e">
        <v>#N/A</v>
      </c>
      <c r="C18" t="s">
        <v>187</v>
      </c>
      <c r="D18" t="s">
        <v>172</v>
      </c>
      <c r="E18" t="s">
        <v>50</v>
      </c>
      <c r="F18" s="25">
        <v>45.85</v>
      </c>
      <c r="G18" s="26">
        <v>17</v>
      </c>
      <c r="H18" s="38">
        <v>4.25</v>
      </c>
      <c r="I18" s="38">
        <v>9.3000000000000007</v>
      </c>
      <c r="J18" s="38">
        <v>0</v>
      </c>
      <c r="K18" s="38">
        <v>0.5</v>
      </c>
      <c r="L18" s="12">
        <v>14.05</v>
      </c>
      <c r="M18" s="21">
        <v>9</v>
      </c>
      <c r="N18" s="38">
        <v>3.3</v>
      </c>
      <c r="O18" s="38">
        <v>5.95</v>
      </c>
      <c r="P18" s="38">
        <v>0</v>
      </c>
      <c r="Q18" s="12">
        <v>9.25</v>
      </c>
      <c r="R18" s="21">
        <v>21</v>
      </c>
      <c r="S18" s="38">
        <v>4.4000000000000004</v>
      </c>
      <c r="T18" s="38">
        <v>5.85</v>
      </c>
      <c r="U18" s="38">
        <v>0</v>
      </c>
      <c r="V18" s="12">
        <v>10.25</v>
      </c>
      <c r="W18" s="21">
        <v>11</v>
      </c>
      <c r="X18" s="38">
        <v>5.0999999999999996</v>
      </c>
      <c r="Y18" s="38">
        <v>8.1999999999999993</v>
      </c>
      <c r="Z18" s="47">
        <v>1</v>
      </c>
      <c r="AA18" s="12">
        <v>12.3</v>
      </c>
      <c r="AB18" s="21">
        <v>21</v>
      </c>
    </row>
    <row r="19" spans="1:28" x14ac:dyDescent="0.35">
      <c r="A19" s="8">
        <v>416</v>
      </c>
      <c r="B19" s="8" t="e">
        <v>#N/A</v>
      </c>
      <c r="C19" t="s">
        <v>188</v>
      </c>
      <c r="D19" t="s">
        <v>172</v>
      </c>
      <c r="E19" t="s">
        <v>126</v>
      </c>
      <c r="F19" s="25">
        <v>49.674999999999997</v>
      </c>
      <c r="G19" s="26">
        <v>7</v>
      </c>
      <c r="H19" s="38">
        <v>4.25</v>
      </c>
      <c r="I19" s="38">
        <v>9.0250000000000004</v>
      </c>
      <c r="J19" s="38">
        <v>0</v>
      </c>
      <c r="K19" s="38">
        <v>0.5</v>
      </c>
      <c r="L19" s="12">
        <v>13.775</v>
      </c>
      <c r="M19" s="21">
        <v>17</v>
      </c>
      <c r="N19" s="38">
        <v>4.2</v>
      </c>
      <c r="O19" s="38">
        <v>7.45</v>
      </c>
      <c r="P19" s="38">
        <v>0</v>
      </c>
      <c r="Q19" s="12">
        <v>11.65</v>
      </c>
      <c r="R19" s="21">
        <v>4</v>
      </c>
      <c r="S19" s="38">
        <v>4.4000000000000004</v>
      </c>
      <c r="T19" s="38">
        <v>6.15</v>
      </c>
      <c r="U19" s="38">
        <v>0</v>
      </c>
      <c r="V19" s="12">
        <v>10.55</v>
      </c>
      <c r="W19" s="21">
        <v>10</v>
      </c>
      <c r="X19" s="38">
        <v>5.0999999999999996</v>
      </c>
      <c r="Y19" s="38">
        <v>8.6</v>
      </c>
      <c r="Z19" s="47">
        <v>0</v>
      </c>
      <c r="AA19" s="12">
        <v>13.7</v>
      </c>
      <c r="AB19" s="21">
        <v>4</v>
      </c>
    </row>
    <row r="20" spans="1:28" x14ac:dyDescent="0.35">
      <c r="A20" s="8">
        <v>417</v>
      </c>
      <c r="B20" s="8" t="e">
        <v>#N/A</v>
      </c>
      <c r="C20" t="s">
        <v>189</v>
      </c>
      <c r="D20" t="s">
        <v>172</v>
      </c>
      <c r="E20" t="s">
        <v>126</v>
      </c>
      <c r="F20" s="25">
        <v>45.524999999999999</v>
      </c>
      <c r="G20" s="26">
        <v>18</v>
      </c>
      <c r="H20" s="38">
        <v>4.5</v>
      </c>
      <c r="I20" s="38">
        <v>9.2750000000000004</v>
      </c>
      <c r="J20" s="38">
        <v>0</v>
      </c>
      <c r="K20" s="38">
        <v>0</v>
      </c>
      <c r="L20" s="12">
        <v>13.775</v>
      </c>
      <c r="M20" s="21">
        <v>17</v>
      </c>
      <c r="N20" s="38">
        <v>3.9</v>
      </c>
      <c r="O20" s="38">
        <v>6.45</v>
      </c>
      <c r="P20" s="38">
        <v>0</v>
      </c>
      <c r="Q20" s="12">
        <v>10.35</v>
      </c>
      <c r="R20" s="21">
        <v>16</v>
      </c>
      <c r="S20" s="38">
        <v>3.4</v>
      </c>
      <c r="T20" s="38">
        <v>5.6</v>
      </c>
      <c r="U20" s="38">
        <v>0</v>
      </c>
      <c r="V20" s="12">
        <v>9</v>
      </c>
      <c r="W20" s="21">
        <v>18</v>
      </c>
      <c r="X20" s="38">
        <v>4.2</v>
      </c>
      <c r="Y20" s="38">
        <v>8.1999999999999993</v>
      </c>
      <c r="Z20" s="47">
        <v>0</v>
      </c>
      <c r="AA20" s="12">
        <v>12.4</v>
      </c>
      <c r="AB20" s="21">
        <v>20</v>
      </c>
    </row>
    <row r="21" spans="1:28" x14ac:dyDescent="0.35">
      <c r="A21" s="8">
        <v>418</v>
      </c>
      <c r="B21" s="8" t="e">
        <v>#N/A</v>
      </c>
      <c r="C21" t="s">
        <v>190</v>
      </c>
      <c r="D21" t="s">
        <v>172</v>
      </c>
      <c r="E21" t="s">
        <v>87</v>
      </c>
      <c r="F21" s="25">
        <v>51.05</v>
      </c>
      <c r="G21" s="26">
        <v>4</v>
      </c>
      <c r="H21" s="38">
        <v>4.5</v>
      </c>
      <c r="I21" s="38">
        <v>9.3000000000000007</v>
      </c>
      <c r="J21" s="38">
        <v>0</v>
      </c>
      <c r="K21" s="38">
        <v>0.5</v>
      </c>
      <c r="L21" s="12">
        <v>14.3</v>
      </c>
      <c r="M21" s="21">
        <v>4</v>
      </c>
      <c r="N21" s="38">
        <v>2.8</v>
      </c>
      <c r="O21" s="38">
        <v>8</v>
      </c>
      <c r="P21" s="38">
        <v>0</v>
      </c>
      <c r="Q21" s="12">
        <v>10.8</v>
      </c>
      <c r="R21" s="21">
        <v>10</v>
      </c>
      <c r="S21" s="38">
        <v>5</v>
      </c>
      <c r="T21" s="38">
        <v>7.6</v>
      </c>
      <c r="U21" s="38">
        <v>0</v>
      </c>
      <c r="V21" s="12">
        <v>12.6</v>
      </c>
      <c r="W21" s="21">
        <v>2</v>
      </c>
      <c r="X21" s="38">
        <v>4.5</v>
      </c>
      <c r="Y21" s="38">
        <v>8.85</v>
      </c>
      <c r="Z21" s="47">
        <v>0</v>
      </c>
      <c r="AA21" s="12">
        <v>13.35</v>
      </c>
      <c r="AB21" s="21">
        <v>7</v>
      </c>
    </row>
    <row r="22" spans="1:28" x14ac:dyDescent="0.35">
      <c r="A22" s="8">
        <v>419</v>
      </c>
      <c r="B22" s="8" t="e">
        <v>#N/A</v>
      </c>
      <c r="C22" t="s">
        <v>191</v>
      </c>
      <c r="D22" t="s">
        <v>172</v>
      </c>
      <c r="E22" t="s">
        <v>87</v>
      </c>
      <c r="F22" s="25">
        <v>0</v>
      </c>
      <c r="G22" s="26">
        <v>99</v>
      </c>
      <c r="H22" s="38">
        <v>0</v>
      </c>
      <c r="I22" s="38">
        <v>0</v>
      </c>
      <c r="J22" s="38">
        <v>0</v>
      </c>
      <c r="K22" s="38">
        <v>0</v>
      </c>
      <c r="L22" s="12">
        <v>0</v>
      </c>
      <c r="M22" s="21">
        <v>22</v>
      </c>
      <c r="N22" s="38">
        <v>0</v>
      </c>
      <c r="O22" s="38">
        <v>0</v>
      </c>
      <c r="P22" s="38">
        <v>0</v>
      </c>
      <c r="Q22" s="12">
        <v>0</v>
      </c>
      <c r="R22" s="21">
        <v>23</v>
      </c>
      <c r="S22" s="38">
        <v>0</v>
      </c>
      <c r="T22" s="38">
        <v>0</v>
      </c>
      <c r="U22" s="38">
        <v>0</v>
      </c>
      <c r="V22" s="12">
        <v>0</v>
      </c>
      <c r="W22" s="21">
        <v>23</v>
      </c>
      <c r="X22" s="38">
        <v>0</v>
      </c>
      <c r="Y22" s="38">
        <v>0</v>
      </c>
      <c r="Z22" s="47">
        <v>0</v>
      </c>
      <c r="AA22" s="12">
        <v>0</v>
      </c>
      <c r="AB22" s="21">
        <v>23</v>
      </c>
    </row>
    <row r="23" spans="1:28" x14ac:dyDescent="0.35">
      <c r="A23" s="8">
        <v>420</v>
      </c>
      <c r="B23" s="8" t="e">
        <v>#N/A</v>
      </c>
      <c r="C23" t="s">
        <v>192</v>
      </c>
      <c r="D23" t="s">
        <v>172</v>
      </c>
      <c r="E23" t="s">
        <v>165</v>
      </c>
      <c r="F23" s="25">
        <v>47.6</v>
      </c>
      <c r="G23" s="26">
        <v>12</v>
      </c>
      <c r="H23" s="38">
        <v>4.25</v>
      </c>
      <c r="I23" s="38">
        <v>9.3999999999999986</v>
      </c>
      <c r="J23" s="38">
        <v>0</v>
      </c>
      <c r="K23" s="38">
        <v>0.5</v>
      </c>
      <c r="L23" s="12">
        <v>14.15</v>
      </c>
      <c r="M23" s="21">
        <v>7</v>
      </c>
      <c r="N23" s="38">
        <v>4.2</v>
      </c>
      <c r="O23" s="38">
        <v>7.3</v>
      </c>
      <c r="P23" s="38">
        <v>0</v>
      </c>
      <c r="Q23" s="12">
        <v>11.5</v>
      </c>
      <c r="R23" s="21">
        <v>6</v>
      </c>
      <c r="S23" s="38">
        <v>3.9</v>
      </c>
      <c r="T23" s="38">
        <v>5.45</v>
      </c>
      <c r="U23" s="38">
        <v>0</v>
      </c>
      <c r="V23" s="12">
        <v>9.35</v>
      </c>
      <c r="W23" s="21">
        <v>17</v>
      </c>
      <c r="X23" s="38">
        <v>4.3</v>
      </c>
      <c r="Y23" s="38">
        <v>8.3000000000000007</v>
      </c>
      <c r="Z23" s="47">
        <v>0</v>
      </c>
      <c r="AA23" s="12">
        <v>12.6</v>
      </c>
      <c r="AB23" s="21">
        <v>17</v>
      </c>
    </row>
    <row r="24" spans="1:28" x14ac:dyDescent="0.35">
      <c r="A24" s="8">
        <v>421</v>
      </c>
      <c r="B24" s="8" t="e">
        <v>#N/A</v>
      </c>
      <c r="C24" t="s">
        <v>193</v>
      </c>
      <c r="D24" t="s">
        <v>172</v>
      </c>
      <c r="E24" t="s">
        <v>165</v>
      </c>
      <c r="F24" s="25">
        <v>48.35</v>
      </c>
      <c r="G24" s="26">
        <v>11</v>
      </c>
      <c r="H24" s="38">
        <v>4.25</v>
      </c>
      <c r="I24" s="38">
        <v>9.3000000000000007</v>
      </c>
      <c r="J24" s="38">
        <v>0</v>
      </c>
      <c r="K24" s="38">
        <v>0.5</v>
      </c>
      <c r="L24" s="12">
        <v>14.05</v>
      </c>
      <c r="M24" s="21">
        <v>9</v>
      </c>
      <c r="N24" s="38">
        <v>4.5</v>
      </c>
      <c r="O24" s="38">
        <v>7.6</v>
      </c>
      <c r="P24" s="38">
        <v>0</v>
      </c>
      <c r="Q24" s="12">
        <v>12.1</v>
      </c>
      <c r="R24" s="21">
        <v>2</v>
      </c>
      <c r="S24" s="38">
        <v>3.9</v>
      </c>
      <c r="T24" s="38">
        <v>5.6</v>
      </c>
      <c r="U24" s="38">
        <v>0</v>
      </c>
      <c r="V24" s="12">
        <v>9.5</v>
      </c>
      <c r="W24" s="21">
        <v>15</v>
      </c>
      <c r="X24" s="38">
        <v>4.3</v>
      </c>
      <c r="Y24" s="38">
        <v>8.4</v>
      </c>
      <c r="Z24" s="47">
        <v>0</v>
      </c>
      <c r="AA24" s="12">
        <v>12.7</v>
      </c>
      <c r="AB24" s="21">
        <v>15</v>
      </c>
    </row>
    <row r="25" spans="1:28" x14ac:dyDescent="0.35">
      <c r="A25" s="8">
        <v>422</v>
      </c>
      <c r="B25" s="8" t="e">
        <v>#N/A</v>
      </c>
      <c r="C25" t="s">
        <v>194</v>
      </c>
      <c r="D25" t="s">
        <v>172</v>
      </c>
      <c r="E25" t="s">
        <v>165</v>
      </c>
      <c r="F25" s="25">
        <v>46.911999999999999</v>
      </c>
      <c r="G25" s="26">
        <v>13</v>
      </c>
      <c r="H25" s="38">
        <v>4.25</v>
      </c>
      <c r="I25" s="38">
        <v>9.56</v>
      </c>
      <c r="J25" s="38">
        <v>0</v>
      </c>
      <c r="K25" s="38">
        <v>0.5</v>
      </c>
      <c r="L25" s="12">
        <v>14.311999999999999</v>
      </c>
      <c r="M25" s="21">
        <v>3</v>
      </c>
      <c r="N25" s="38">
        <v>3.1</v>
      </c>
      <c r="O25" s="38">
        <v>7.1</v>
      </c>
      <c r="P25" s="38">
        <v>0</v>
      </c>
      <c r="Q25" s="12">
        <v>10.199999999999999</v>
      </c>
      <c r="R25" s="21">
        <v>17</v>
      </c>
      <c r="S25" s="38">
        <v>4.2</v>
      </c>
      <c r="T25" s="38">
        <v>5.4</v>
      </c>
      <c r="U25" s="38">
        <v>0</v>
      </c>
      <c r="V25" s="12">
        <v>9.6</v>
      </c>
      <c r="W25" s="21">
        <v>14</v>
      </c>
      <c r="X25" s="38">
        <v>4.3</v>
      </c>
      <c r="Y25" s="38">
        <v>8.5</v>
      </c>
      <c r="Z25" s="47">
        <v>0</v>
      </c>
      <c r="AA25" s="12">
        <v>12.8</v>
      </c>
      <c r="AB25" s="21">
        <v>13</v>
      </c>
    </row>
    <row r="26" spans="1:28" x14ac:dyDescent="0.35">
      <c r="A26" s="8">
        <v>423</v>
      </c>
      <c r="B26" s="8" t="e">
        <v>#N/A</v>
      </c>
      <c r="C26" t="s">
        <v>195</v>
      </c>
      <c r="D26" t="s">
        <v>172</v>
      </c>
      <c r="E26" t="s">
        <v>165</v>
      </c>
      <c r="F26" s="25">
        <v>46.674999999999997</v>
      </c>
      <c r="G26" s="26">
        <v>15</v>
      </c>
      <c r="H26" s="38">
        <v>4.5</v>
      </c>
      <c r="I26" s="38">
        <v>9.4250000000000007</v>
      </c>
      <c r="J26" s="38">
        <v>0</v>
      </c>
      <c r="K26" s="38">
        <v>0</v>
      </c>
      <c r="L26" s="12">
        <v>13.925000000000001</v>
      </c>
      <c r="M26" s="21">
        <v>15</v>
      </c>
      <c r="N26" s="38">
        <v>3.1</v>
      </c>
      <c r="O26" s="38">
        <v>7.65</v>
      </c>
      <c r="P26" s="38">
        <v>0</v>
      </c>
      <c r="Q26" s="12">
        <v>10.75</v>
      </c>
      <c r="R26" s="21">
        <v>11</v>
      </c>
      <c r="S26" s="38">
        <v>3.6</v>
      </c>
      <c r="T26" s="38">
        <v>5.4</v>
      </c>
      <c r="U26" s="38">
        <v>0.3</v>
      </c>
      <c r="V26" s="12">
        <v>8.6999999999999993</v>
      </c>
      <c r="W26" s="21">
        <v>19</v>
      </c>
      <c r="X26" s="38">
        <v>4.8</v>
      </c>
      <c r="Y26" s="38">
        <v>8.5</v>
      </c>
      <c r="Z26" s="47">
        <v>0</v>
      </c>
      <c r="AA26" s="12">
        <v>13.3</v>
      </c>
      <c r="AB26" s="21">
        <v>8</v>
      </c>
    </row>
    <row r="27" spans="1:28" x14ac:dyDescent="0.35">
      <c r="F27" s="25"/>
      <c r="G27" s="26"/>
      <c r="H27" s="38"/>
      <c r="I27" s="38"/>
      <c r="J27" s="38"/>
      <c r="K27" s="38"/>
      <c r="L27" s="12"/>
      <c r="M27" s="21"/>
      <c r="N27" s="38"/>
      <c r="O27" s="38"/>
      <c r="P27" s="38"/>
      <c r="Q27" s="12"/>
      <c r="R27" s="21"/>
      <c r="S27" s="38"/>
      <c r="T27" s="38"/>
      <c r="U27" s="38"/>
      <c r="V27" s="12"/>
      <c r="W27" s="21"/>
      <c r="X27" s="38"/>
      <c r="Y27" s="38"/>
      <c r="Z27" s="47"/>
      <c r="AA27" s="12"/>
      <c r="AB27" s="21"/>
    </row>
    <row r="28" spans="1:28" x14ac:dyDescent="0.35">
      <c r="F28" s="25"/>
      <c r="G28" s="26"/>
      <c r="H28" s="38"/>
      <c r="I28" s="38"/>
      <c r="J28" s="38"/>
      <c r="K28" s="38"/>
      <c r="L28" s="12"/>
      <c r="M28" s="21"/>
      <c r="N28" s="38"/>
      <c r="O28" s="38"/>
      <c r="P28" s="38"/>
      <c r="Q28" s="12"/>
      <c r="R28" s="21"/>
      <c r="S28" s="38"/>
      <c r="T28" s="38"/>
      <c r="U28" s="38"/>
      <c r="V28" s="12"/>
      <c r="W28" s="21"/>
      <c r="X28" s="38"/>
      <c r="Y28" s="38"/>
      <c r="Z28" s="47"/>
      <c r="AA28" s="12"/>
      <c r="AB28" s="21"/>
    </row>
    <row r="29" spans="1:28" x14ac:dyDescent="0.35">
      <c r="F29" s="25"/>
      <c r="G29" s="26"/>
      <c r="H29" s="38"/>
      <c r="I29" s="38"/>
      <c r="J29" s="38"/>
      <c r="K29" s="38"/>
      <c r="L29" s="12"/>
      <c r="M29" s="21"/>
      <c r="N29" s="38"/>
      <c r="O29" s="38"/>
      <c r="P29" s="38"/>
      <c r="Q29" s="12"/>
      <c r="R29" s="21"/>
      <c r="S29" s="38"/>
      <c r="T29" s="38"/>
      <c r="U29" s="38"/>
      <c r="V29" s="12"/>
      <c r="W29" s="21"/>
      <c r="X29" s="38"/>
      <c r="Y29" s="38"/>
      <c r="Z29" s="47"/>
      <c r="AA29" s="12"/>
      <c r="AB29"/>
    </row>
    <row r="30" spans="1:28" x14ac:dyDescent="0.35">
      <c r="F30" s="25"/>
      <c r="G30" s="26"/>
      <c r="H30" s="38"/>
      <c r="I30" s="38"/>
      <c r="J30" s="38"/>
      <c r="K30" s="38"/>
      <c r="L30" s="12"/>
      <c r="M30" s="21"/>
      <c r="N30" s="38"/>
      <c r="O30" s="38"/>
      <c r="P30" s="38"/>
      <c r="Q30" s="12"/>
      <c r="R30" s="21"/>
      <c r="S30" s="38"/>
      <c r="T30" s="38"/>
      <c r="U30" s="38"/>
      <c r="V30" s="12"/>
      <c r="W30" s="21"/>
      <c r="X30" s="38"/>
      <c r="Y30" s="38"/>
      <c r="Z30" s="47"/>
      <c r="AA30" s="12"/>
      <c r="AB30"/>
    </row>
    <row r="31" spans="1:28" x14ac:dyDescent="0.35">
      <c r="A31" s="44"/>
      <c r="F31" s="25"/>
      <c r="G31" s="26"/>
      <c r="H31" s="38"/>
      <c r="I31" s="38"/>
      <c r="J31" s="38"/>
      <c r="K31" s="38"/>
      <c r="L31" s="12"/>
      <c r="M31" s="21"/>
      <c r="N31" s="38"/>
      <c r="O31" s="38"/>
      <c r="P31" s="38"/>
      <c r="Q31" s="12"/>
      <c r="R31" s="21"/>
      <c r="S31" s="38"/>
      <c r="T31" s="38"/>
      <c r="U31" s="38"/>
      <c r="V31" s="12"/>
      <c r="W31" s="21"/>
      <c r="X31" s="38"/>
      <c r="Y31" s="38"/>
      <c r="Z31" s="47"/>
      <c r="AA31" s="12"/>
      <c r="AB31"/>
    </row>
    <row r="32" spans="1:28" x14ac:dyDescent="0.35">
      <c r="A32" s="44"/>
      <c r="F32" s="25"/>
      <c r="G32" s="26"/>
      <c r="H32" s="38"/>
      <c r="I32" s="38"/>
      <c r="J32" s="38"/>
      <c r="K32" s="38"/>
      <c r="L32" s="12"/>
      <c r="M32" s="21"/>
      <c r="N32" s="38"/>
      <c r="O32" s="38"/>
      <c r="P32" s="38"/>
      <c r="Q32" s="12"/>
      <c r="R32" s="21"/>
      <c r="S32" s="38"/>
      <c r="T32" s="38"/>
      <c r="U32" s="38"/>
      <c r="V32" s="12"/>
      <c r="W32" s="21"/>
      <c r="X32" s="38"/>
      <c r="Y32" s="38"/>
      <c r="Z32" s="47"/>
      <c r="AA32" s="12"/>
      <c r="AB32"/>
    </row>
    <row r="33" spans="1:28" x14ac:dyDescent="0.35">
      <c r="F33" s="25"/>
      <c r="G33" s="26"/>
      <c r="H33" s="38"/>
      <c r="I33" s="38"/>
      <c r="J33" s="38"/>
      <c r="K33" s="38"/>
      <c r="L33" s="12"/>
      <c r="M33" s="21"/>
      <c r="N33" s="38"/>
      <c r="O33" s="38"/>
      <c r="P33" s="38"/>
      <c r="Q33" s="12"/>
      <c r="R33" s="21"/>
      <c r="S33" s="38"/>
      <c r="T33" s="38"/>
      <c r="U33" s="38"/>
      <c r="V33" s="12"/>
      <c r="W33" s="21"/>
      <c r="X33" s="38"/>
      <c r="Y33" s="38"/>
      <c r="Z33" s="47"/>
      <c r="AA33" s="12"/>
      <c r="AB33"/>
    </row>
    <row r="34" spans="1:28" x14ac:dyDescent="0.35">
      <c r="A34" s="44"/>
      <c r="F34" s="25"/>
      <c r="G34" s="26"/>
      <c r="H34" s="38"/>
      <c r="I34" s="38"/>
      <c r="J34" s="38"/>
      <c r="K34" s="38"/>
      <c r="L34" s="12"/>
      <c r="M34" s="21"/>
      <c r="N34" s="38"/>
      <c r="O34" s="38"/>
      <c r="P34" s="38"/>
      <c r="Q34" s="12"/>
      <c r="R34" s="21"/>
      <c r="S34" s="38"/>
      <c r="T34" s="38"/>
      <c r="U34" s="38"/>
      <c r="V34" s="12"/>
      <c r="W34" s="21"/>
      <c r="X34" s="38"/>
      <c r="Y34" s="38"/>
      <c r="Z34" s="47"/>
      <c r="AA34" s="12"/>
      <c r="AB34" s="13"/>
    </row>
    <row r="35" spans="1:28" x14ac:dyDescent="0.35">
      <c r="F35" s="25"/>
      <c r="G35" s="26"/>
      <c r="H35" s="38"/>
      <c r="I35" s="38"/>
      <c r="J35" s="38"/>
      <c r="K35" s="38"/>
      <c r="L35" s="12"/>
      <c r="M35" s="21"/>
      <c r="N35" s="38"/>
      <c r="O35" s="38"/>
      <c r="P35" s="38"/>
      <c r="Q35" s="12"/>
      <c r="R35" s="21"/>
      <c r="S35" s="38"/>
      <c r="T35" s="38"/>
      <c r="U35" s="38"/>
      <c r="V35" s="12"/>
      <c r="W35" s="21"/>
      <c r="X35" s="38"/>
      <c r="Y35" s="38"/>
      <c r="Z35" s="47"/>
      <c r="AA35" s="12"/>
      <c r="AB35" s="13"/>
    </row>
    <row r="36" spans="1:28" x14ac:dyDescent="0.35">
      <c r="F36" s="25"/>
      <c r="G36" s="26"/>
      <c r="H36" s="38"/>
      <c r="I36" s="38"/>
      <c r="J36" s="38"/>
      <c r="K36" s="38"/>
      <c r="L36" s="12"/>
      <c r="M36" s="21"/>
      <c r="N36" s="38"/>
      <c r="O36" s="38"/>
      <c r="P36" s="38"/>
      <c r="Q36" s="12"/>
      <c r="R36" s="21"/>
      <c r="S36" s="38"/>
      <c r="T36" s="38"/>
      <c r="U36" s="38"/>
      <c r="V36" s="12"/>
      <c r="W36" s="21"/>
      <c r="X36" s="38"/>
      <c r="Y36" s="38"/>
      <c r="Z36" s="47"/>
      <c r="AA36" s="12"/>
      <c r="AB36" s="13"/>
    </row>
    <row r="37" spans="1:28" x14ac:dyDescent="0.35">
      <c r="F37" s="25"/>
      <c r="G37" s="26"/>
      <c r="H37" s="38"/>
      <c r="I37" s="38"/>
      <c r="J37" s="38"/>
      <c r="K37" s="38"/>
      <c r="L37" s="12"/>
      <c r="M37" s="21"/>
      <c r="N37" s="38"/>
      <c r="O37" s="38"/>
      <c r="P37" s="38"/>
      <c r="Q37" s="12"/>
      <c r="R37" s="21"/>
      <c r="S37" s="38"/>
      <c r="T37" s="38"/>
      <c r="U37" s="38"/>
      <c r="V37" s="12"/>
      <c r="W37" s="21"/>
      <c r="X37" s="38"/>
      <c r="Y37" s="38"/>
      <c r="Z37" s="47"/>
      <c r="AA37" s="12"/>
      <c r="AB37" s="13"/>
    </row>
    <row r="38" spans="1:28" x14ac:dyDescent="0.35">
      <c r="A38" s="44"/>
      <c r="B38" s="44"/>
      <c r="C38" s="13"/>
      <c r="D38" s="13"/>
      <c r="E38" s="13"/>
      <c r="F38" s="14"/>
      <c r="G38" s="22"/>
      <c r="H38" s="39"/>
      <c r="I38" s="39"/>
      <c r="J38" s="39"/>
      <c r="K38" s="39"/>
      <c r="L38" s="14"/>
      <c r="M38" s="34"/>
      <c r="N38" s="39"/>
      <c r="O38" s="39"/>
      <c r="P38" s="39"/>
      <c r="Q38" s="14"/>
      <c r="R38" s="34"/>
      <c r="S38" s="39"/>
      <c r="T38" s="39"/>
      <c r="U38" s="39"/>
      <c r="V38" s="14"/>
      <c r="W38" s="34"/>
      <c r="X38" s="39"/>
      <c r="Y38" s="39"/>
      <c r="Z38" s="48"/>
      <c r="AA38" s="14"/>
      <c r="AB38" s="13"/>
    </row>
    <row r="39" spans="1:28" x14ac:dyDescent="0.35">
      <c r="A39" s="44"/>
      <c r="B39" s="44"/>
      <c r="C39" s="13"/>
      <c r="D39" s="13"/>
      <c r="E39" s="13"/>
      <c r="F39" s="14"/>
      <c r="G39" s="22"/>
      <c r="H39" s="39"/>
      <c r="I39" s="39"/>
      <c r="J39" s="39"/>
      <c r="K39" s="39"/>
      <c r="L39" s="14"/>
      <c r="M39" s="34"/>
      <c r="N39" s="39"/>
      <c r="O39" s="39"/>
      <c r="P39" s="39"/>
      <c r="Q39" s="14"/>
      <c r="R39" s="34"/>
      <c r="S39" s="39"/>
      <c r="T39" s="39"/>
      <c r="U39" s="39"/>
      <c r="V39" s="14"/>
      <c r="W39" s="34"/>
      <c r="X39" s="39"/>
      <c r="Y39" s="39"/>
      <c r="Z39" s="48"/>
      <c r="AA39" s="14"/>
      <c r="AB39" s="13"/>
    </row>
    <row r="40" spans="1:28" x14ac:dyDescent="0.35">
      <c r="A40" s="44"/>
      <c r="B40" s="44"/>
      <c r="C40" s="13"/>
      <c r="D40" s="13"/>
      <c r="E40" s="13"/>
      <c r="F40" s="14"/>
      <c r="G40" s="22"/>
      <c r="H40" s="39"/>
      <c r="I40" s="39"/>
      <c r="J40" s="39"/>
      <c r="K40" s="39"/>
      <c r="L40" s="14"/>
      <c r="M40" s="34"/>
      <c r="N40" s="39"/>
      <c r="O40" s="39"/>
      <c r="P40" s="39"/>
      <c r="Q40" s="14"/>
      <c r="R40" s="34"/>
      <c r="S40" s="39"/>
      <c r="T40" s="39"/>
      <c r="U40" s="39"/>
      <c r="V40" s="14"/>
      <c r="W40" s="34"/>
      <c r="X40" s="39"/>
      <c r="Y40" s="39"/>
      <c r="Z40" s="48"/>
      <c r="AA40" s="14"/>
      <c r="AB40" s="13"/>
    </row>
    <row r="41" spans="1:28" x14ac:dyDescent="0.35">
      <c r="A41" s="44"/>
      <c r="B41" s="44"/>
      <c r="C41" s="13"/>
      <c r="D41" s="13"/>
      <c r="E41" s="13"/>
      <c r="F41" s="14"/>
      <c r="G41" s="22"/>
      <c r="H41" s="39"/>
      <c r="I41" s="39"/>
      <c r="J41" s="39"/>
      <c r="K41" s="39"/>
      <c r="L41" s="14"/>
      <c r="M41" s="34"/>
      <c r="N41" s="39"/>
      <c r="O41" s="39"/>
      <c r="P41" s="39"/>
      <c r="Q41" s="14"/>
      <c r="R41" s="34"/>
      <c r="S41" s="39"/>
      <c r="T41" s="39"/>
      <c r="U41" s="39"/>
      <c r="V41" s="14"/>
      <c r="W41" s="34"/>
      <c r="X41" s="39"/>
      <c r="Y41" s="39"/>
      <c r="Z41" s="48"/>
      <c r="AA41" s="14"/>
      <c r="AB41" s="13"/>
    </row>
    <row r="42" spans="1:28" x14ac:dyDescent="0.35">
      <c r="A42" s="44"/>
      <c r="B42" s="44"/>
      <c r="C42" s="13"/>
      <c r="D42" s="13"/>
      <c r="E42" s="13"/>
      <c r="F42" s="14"/>
      <c r="G42" s="22"/>
      <c r="H42" s="39"/>
      <c r="I42" s="39"/>
      <c r="J42" s="39"/>
      <c r="K42" s="39"/>
      <c r="L42" s="14"/>
      <c r="M42" s="34"/>
      <c r="N42" s="39"/>
      <c r="O42" s="39"/>
      <c r="P42" s="39"/>
      <c r="Q42" s="14"/>
      <c r="R42" s="34"/>
      <c r="S42" s="39"/>
      <c r="T42" s="39"/>
      <c r="U42" s="39"/>
      <c r="V42" s="14"/>
      <c r="W42" s="34"/>
      <c r="X42" s="39"/>
      <c r="Y42" s="39"/>
      <c r="Z42" s="48"/>
      <c r="AA42" s="14"/>
      <c r="AB42" s="13"/>
    </row>
    <row r="43" spans="1:28" x14ac:dyDescent="0.35">
      <c r="A43" s="44"/>
      <c r="B43" s="44"/>
      <c r="C43" s="13"/>
      <c r="D43" s="13"/>
      <c r="E43" s="13"/>
      <c r="F43" s="14"/>
      <c r="G43" s="22"/>
      <c r="H43" s="39"/>
      <c r="I43" s="39"/>
      <c r="J43" s="39"/>
      <c r="K43" s="39"/>
      <c r="L43" s="14"/>
      <c r="M43" s="34"/>
      <c r="N43" s="39"/>
      <c r="O43" s="39"/>
      <c r="P43" s="39"/>
      <c r="Q43" s="14"/>
      <c r="R43" s="34"/>
      <c r="S43" s="39"/>
      <c r="T43" s="39"/>
      <c r="U43" s="39"/>
      <c r="V43" s="14"/>
      <c r="W43" s="34"/>
      <c r="X43" s="39"/>
      <c r="Y43" s="39"/>
      <c r="Z43" s="48"/>
      <c r="AA43" s="14"/>
      <c r="AB43" s="13"/>
    </row>
    <row r="44" spans="1:28" x14ac:dyDescent="0.35">
      <c r="A44" s="44"/>
      <c r="B44" s="44"/>
      <c r="C44" s="13"/>
      <c r="D44" s="13"/>
      <c r="E44" s="13"/>
      <c r="F44" s="14"/>
      <c r="G44" s="22"/>
      <c r="H44" s="39"/>
      <c r="I44" s="39"/>
      <c r="J44" s="39"/>
      <c r="K44" s="39"/>
      <c r="L44" s="14"/>
      <c r="M44" s="34"/>
      <c r="N44" s="39"/>
      <c r="O44" s="39"/>
      <c r="P44" s="39"/>
      <c r="Q44" s="14"/>
      <c r="R44" s="34"/>
      <c r="S44" s="39"/>
      <c r="T44" s="39"/>
      <c r="U44" s="39"/>
      <c r="V44" s="14"/>
      <c r="W44" s="34"/>
      <c r="X44" s="39"/>
      <c r="Y44" s="39"/>
      <c r="Z44" s="48"/>
      <c r="AA44" s="14"/>
      <c r="AB44" s="13"/>
    </row>
    <row r="45" spans="1:28" x14ac:dyDescent="0.35">
      <c r="A45" s="44"/>
      <c r="B45" s="44"/>
      <c r="C45" s="13"/>
      <c r="D45" s="13"/>
      <c r="E45" s="13"/>
      <c r="F45" s="14"/>
      <c r="G45" s="22"/>
      <c r="H45" s="39"/>
      <c r="I45" s="39"/>
      <c r="J45" s="39"/>
      <c r="K45" s="39"/>
      <c r="L45" s="14"/>
      <c r="M45" s="34"/>
      <c r="N45" s="39"/>
      <c r="O45" s="39"/>
      <c r="P45" s="39"/>
      <c r="Q45" s="14"/>
      <c r="R45" s="34"/>
      <c r="S45" s="39"/>
      <c r="T45" s="39"/>
      <c r="U45" s="39"/>
      <c r="V45" s="14"/>
      <c r="W45" s="34"/>
      <c r="X45" s="39"/>
      <c r="Y45" s="39"/>
      <c r="Z45" s="48"/>
      <c r="AA45" s="14"/>
      <c r="AB45" s="13"/>
    </row>
    <row r="46" spans="1:28" x14ac:dyDescent="0.35">
      <c r="A46" s="44"/>
      <c r="B46" s="44"/>
      <c r="C46" s="13"/>
      <c r="D46" s="13"/>
      <c r="E46" s="13"/>
      <c r="F46" s="14"/>
      <c r="G46" s="22"/>
      <c r="H46" s="39"/>
      <c r="I46" s="39"/>
      <c r="J46" s="39"/>
      <c r="K46" s="39"/>
      <c r="L46" s="14"/>
      <c r="M46" s="34"/>
      <c r="N46" s="39"/>
      <c r="O46" s="39"/>
      <c r="P46" s="39"/>
      <c r="Q46" s="14"/>
      <c r="R46" s="34"/>
      <c r="S46" s="39"/>
      <c r="T46" s="39"/>
      <c r="U46" s="39"/>
      <c r="V46" s="14"/>
      <c r="W46" s="34"/>
      <c r="X46" s="39"/>
      <c r="Y46" s="39"/>
      <c r="Z46" s="48"/>
      <c r="AA46" s="14"/>
      <c r="AB46" s="13"/>
    </row>
    <row r="47" spans="1:28" x14ac:dyDescent="0.35">
      <c r="A47" s="44"/>
      <c r="B47" s="44"/>
      <c r="C47" s="13"/>
      <c r="D47" s="13"/>
      <c r="E47" s="13"/>
      <c r="F47" s="14"/>
      <c r="G47" s="22"/>
      <c r="H47" s="39"/>
      <c r="I47" s="39"/>
      <c r="J47" s="39"/>
      <c r="K47" s="39"/>
      <c r="L47" s="14"/>
      <c r="M47" s="34"/>
      <c r="N47" s="39"/>
      <c r="O47" s="39"/>
      <c r="P47" s="39"/>
      <c r="Q47" s="14"/>
      <c r="R47" s="34"/>
      <c r="S47" s="39"/>
      <c r="T47" s="39"/>
      <c r="U47" s="39"/>
      <c r="V47" s="14"/>
      <c r="W47" s="34"/>
      <c r="X47" s="39"/>
      <c r="Y47" s="39"/>
      <c r="Z47" s="48"/>
      <c r="AA47" s="14"/>
      <c r="AB47" s="13"/>
    </row>
    <row r="48" spans="1:28" x14ac:dyDescent="0.35">
      <c r="A48" s="44"/>
      <c r="B48" s="44"/>
      <c r="C48" s="13"/>
      <c r="D48" s="13"/>
      <c r="E48" s="13"/>
      <c r="F48" s="14"/>
      <c r="G48" s="22"/>
      <c r="H48" s="39"/>
      <c r="I48" s="39"/>
      <c r="J48" s="39"/>
      <c r="K48" s="39"/>
      <c r="L48" s="14"/>
      <c r="M48" s="34"/>
      <c r="N48" s="39"/>
      <c r="O48" s="39"/>
      <c r="P48" s="39"/>
      <c r="Q48" s="14"/>
      <c r="R48" s="34"/>
      <c r="S48" s="39"/>
      <c r="T48" s="39"/>
      <c r="U48" s="39"/>
      <c r="V48" s="14"/>
      <c r="W48" s="34"/>
      <c r="X48" s="39"/>
      <c r="Y48" s="39"/>
      <c r="Z48" s="48"/>
      <c r="AA48" s="14"/>
      <c r="AB48" s="13"/>
    </row>
    <row r="49" spans="1:28" x14ac:dyDescent="0.35">
      <c r="A49" s="44"/>
      <c r="B49" s="44"/>
      <c r="C49" s="13"/>
      <c r="D49" s="13"/>
      <c r="E49" s="13"/>
      <c r="F49" s="14"/>
      <c r="G49" s="22"/>
      <c r="H49" s="39"/>
      <c r="I49" s="39"/>
      <c r="J49" s="39"/>
      <c r="K49" s="39"/>
      <c r="L49" s="14"/>
      <c r="M49" s="34"/>
      <c r="N49" s="39"/>
      <c r="O49" s="39"/>
      <c r="P49" s="39"/>
      <c r="Q49" s="14"/>
      <c r="R49" s="34"/>
      <c r="S49" s="39"/>
      <c r="T49" s="39"/>
      <c r="U49" s="39"/>
      <c r="V49" s="14"/>
      <c r="W49" s="34"/>
      <c r="X49" s="39"/>
      <c r="Y49" s="39"/>
      <c r="Z49" s="48"/>
      <c r="AA49" s="14"/>
      <c r="AB49" s="13"/>
    </row>
    <row r="50" spans="1:28" x14ac:dyDescent="0.35">
      <c r="A50" s="44"/>
      <c r="B50" s="44"/>
      <c r="C50" s="13"/>
      <c r="D50" s="13"/>
      <c r="E50" s="13"/>
      <c r="F50" s="14"/>
      <c r="G50" s="22"/>
      <c r="H50" s="39"/>
      <c r="I50" s="39"/>
      <c r="J50" s="39"/>
      <c r="K50" s="39"/>
      <c r="L50" s="14"/>
      <c r="M50" s="34"/>
      <c r="N50" s="39"/>
      <c r="O50" s="39"/>
      <c r="P50" s="39"/>
      <c r="Q50" s="14"/>
      <c r="R50" s="34"/>
      <c r="S50" s="39"/>
      <c r="T50" s="39"/>
      <c r="U50" s="39"/>
      <c r="V50" s="14"/>
      <c r="W50" s="34"/>
      <c r="X50" s="39"/>
      <c r="Y50" s="39"/>
      <c r="Z50" s="48"/>
      <c r="AA50" s="14"/>
      <c r="AB50" s="13"/>
    </row>
    <row r="51" spans="1:28" x14ac:dyDescent="0.35">
      <c r="A51" s="44"/>
      <c r="B51" s="44"/>
      <c r="C51" s="13"/>
      <c r="D51" s="13"/>
      <c r="E51" s="13"/>
      <c r="F51" s="14"/>
      <c r="G51" s="22"/>
      <c r="H51" s="39"/>
      <c r="I51" s="39"/>
      <c r="J51" s="39"/>
      <c r="K51" s="39"/>
      <c r="L51" s="14"/>
      <c r="M51" s="34"/>
      <c r="N51" s="39"/>
      <c r="O51" s="39"/>
      <c r="P51" s="39"/>
      <c r="Q51" s="14"/>
      <c r="R51" s="34"/>
      <c r="S51" s="39"/>
      <c r="T51" s="39"/>
      <c r="U51" s="39"/>
      <c r="V51" s="14"/>
      <c r="W51" s="34"/>
      <c r="X51" s="39"/>
      <c r="Y51" s="39"/>
      <c r="Z51" s="48"/>
      <c r="AA51" s="14"/>
      <c r="AB51" s="13"/>
    </row>
    <row r="52" spans="1:28" x14ac:dyDescent="0.35">
      <c r="A52" s="44"/>
      <c r="B52" s="44"/>
      <c r="C52" s="13"/>
      <c r="D52" s="13"/>
      <c r="E52" s="13"/>
      <c r="F52" s="14"/>
      <c r="G52" s="22"/>
      <c r="H52" s="39"/>
      <c r="I52" s="39"/>
      <c r="J52" s="39"/>
      <c r="K52" s="39"/>
      <c r="L52" s="14"/>
      <c r="M52" s="34"/>
      <c r="N52" s="39"/>
      <c r="O52" s="39"/>
      <c r="P52" s="39"/>
      <c r="Q52" s="14"/>
      <c r="R52" s="34"/>
      <c r="S52" s="39"/>
      <c r="T52" s="39"/>
      <c r="U52" s="39"/>
      <c r="V52" s="14"/>
      <c r="W52" s="34"/>
      <c r="X52" s="39"/>
      <c r="Y52" s="39"/>
      <c r="Z52" s="48"/>
      <c r="AA52" s="14"/>
      <c r="AB52" s="13"/>
    </row>
    <row r="53" spans="1:28" x14ac:dyDescent="0.35">
      <c r="A53" s="44"/>
      <c r="B53" s="44"/>
      <c r="C53" s="13"/>
      <c r="D53" s="13"/>
      <c r="E53" s="13"/>
      <c r="F53" s="14"/>
      <c r="G53" s="22"/>
      <c r="H53" s="39"/>
      <c r="I53" s="39"/>
      <c r="J53" s="39"/>
      <c r="K53" s="39"/>
      <c r="L53" s="14"/>
      <c r="M53" s="34"/>
      <c r="N53" s="39"/>
      <c r="O53" s="39"/>
      <c r="P53" s="39"/>
      <c r="Q53" s="14"/>
      <c r="R53" s="34"/>
      <c r="S53" s="39"/>
      <c r="T53" s="39"/>
      <c r="U53" s="39"/>
      <c r="V53" s="14"/>
      <c r="W53" s="34"/>
      <c r="X53" s="39"/>
      <c r="Y53" s="39"/>
      <c r="Z53" s="48"/>
      <c r="AA53" s="14"/>
      <c r="AB53" s="13"/>
    </row>
    <row r="54" spans="1:28" x14ac:dyDescent="0.35">
      <c r="A54" s="44"/>
      <c r="B54" s="44"/>
      <c r="C54" s="13"/>
      <c r="D54" s="13"/>
      <c r="E54" s="13"/>
      <c r="F54" s="14"/>
      <c r="G54" s="22"/>
      <c r="H54" s="39"/>
      <c r="I54" s="39"/>
      <c r="J54" s="39"/>
      <c r="K54" s="39"/>
      <c r="L54" s="14"/>
      <c r="M54" s="34"/>
      <c r="N54" s="39"/>
      <c r="O54" s="39"/>
      <c r="P54" s="39"/>
      <c r="Q54" s="14"/>
      <c r="R54" s="34"/>
      <c r="S54" s="39"/>
      <c r="T54" s="39"/>
      <c r="U54" s="39"/>
      <c r="V54" s="14"/>
      <c r="W54" s="34"/>
      <c r="X54" s="39"/>
      <c r="Y54" s="39"/>
      <c r="Z54" s="48"/>
      <c r="AA54" s="14"/>
      <c r="AB54" s="13"/>
    </row>
    <row r="55" spans="1:28" x14ac:dyDescent="0.35">
      <c r="A55" s="44"/>
      <c r="B55" s="44"/>
      <c r="C55" s="13"/>
      <c r="D55" s="13"/>
      <c r="E55" s="13"/>
      <c r="F55" s="14"/>
      <c r="G55" s="22"/>
      <c r="H55" s="39"/>
      <c r="I55" s="39"/>
      <c r="J55" s="39"/>
      <c r="K55" s="39"/>
      <c r="L55" s="14"/>
      <c r="M55" s="34"/>
      <c r="N55" s="39"/>
      <c r="O55" s="39"/>
      <c r="P55" s="39"/>
      <c r="Q55" s="14"/>
      <c r="R55" s="34"/>
      <c r="S55" s="39"/>
      <c r="T55" s="39"/>
      <c r="U55" s="39"/>
      <c r="V55" s="14"/>
      <c r="W55" s="34"/>
      <c r="X55" s="39"/>
      <c r="Y55" s="39"/>
      <c r="Z55" s="48"/>
      <c r="AA55" s="14"/>
      <c r="AB55" s="13"/>
    </row>
    <row r="56" spans="1:28" x14ac:dyDescent="0.35">
      <c r="A56" s="44"/>
      <c r="B56" s="44"/>
      <c r="C56" s="13"/>
      <c r="D56" s="13"/>
      <c r="E56" s="13"/>
      <c r="F56" s="14"/>
      <c r="G56" s="22"/>
      <c r="H56" s="39"/>
      <c r="I56" s="39"/>
      <c r="J56" s="39"/>
      <c r="K56" s="39"/>
      <c r="L56" s="14"/>
      <c r="M56" s="34"/>
      <c r="N56" s="39"/>
      <c r="O56" s="39"/>
      <c r="P56" s="39"/>
      <c r="Q56" s="14"/>
      <c r="R56" s="34"/>
      <c r="S56" s="39"/>
      <c r="T56" s="39"/>
      <c r="U56" s="39"/>
      <c r="V56" s="14"/>
      <c r="W56" s="34"/>
      <c r="X56" s="39"/>
      <c r="Y56" s="39"/>
      <c r="Z56" s="48"/>
      <c r="AA56" s="14"/>
      <c r="AB56" s="13"/>
    </row>
    <row r="57" spans="1:28" x14ac:dyDescent="0.35">
      <c r="A57" s="44"/>
      <c r="B57" s="44"/>
      <c r="C57" s="13"/>
      <c r="D57" s="13"/>
      <c r="E57" s="13"/>
      <c r="F57" s="14"/>
      <c r="G57" s="22"/>
      <c r="H57" s="39"/>
      <c r="I57" s="39"/>
      <c r="J57" s="39"/>
      <c r="K57" s="39"/>
      <c r="L57" s="14"/>
      <c r="M57" s="34"/>
      <c r="N57" s="39"/>
      <c r="O57" s="39"/>
      <c r="P57" s="39"/>
      <c r="Q57" s="14"/>
      <c r="R57" s="34"/>
      <c r="S57" s="39"/>
      <c r="T57" s="39"/>
      <c r="U57" s="39"/>
      <c r="V57" s="14"/>
      <c r="W57" s="34"/>
      <c r="X57" s="39"/>
      <c r="Y57" s="39"/>
      <c r="Z57" s="48"/>
      <c r="AA57" s="14"/>
      <c r="AB57" s="13"/>
    </row>
    <row r="58" spans="1:28" x14ac:dyDescent="0.35">
      <c r="A58" s="44"/>
      <c r="B58" s="44"/>
      <c r="C58" s="13"/>
      <c r="D58" s="13"/>
      <c r="E58" s="13"/>
      <c r="F58" s="14"/>
      <c r="G58" s="22"/>
      <c r="H58" s="39"/>
      <c r="I58" s="39"/>
      <c r="J58" s="39"/>
      <c r="K58" s="39"/>
      <c r="L58" s="14"/>
      <c r="M58" s="34"/>
      <c r="N58" s="39"/>
      <c r="O58" s="39"/>
      <c r="P58" s="39"/>
      <c r="Q58" s="14"/>
      <c r="R58" s="34"/>
      <c r="S58" s="39"/>
      <c r="T58" s="39"/>
      <c r="U58" s="39"/>
      <c r="V58" s="14"/>
      <c r="W58" s="34"/>
      <c r="X58" s="39"/>
      <c r="Y58" s="39"/>
      <c r="Z58" s="48"/>
      <c r="AA58" s="14"/>
      <c r="AB58" s="13"/>
    </row>
    <row r="59" spans="1:28" x14ac:dyDescent="0.35">
      <c r="A59" s="44"/>
      <c r="B59" s="44"/>
      <c r="C59" s="13"/>
      <c r="D59" s="13"/>
      <c r="E59" s="13"/>
      <c r="F59" s="14"/>
      <c r="G59" s="22"/>
      <c r="H59" s="39"/>
      <c r="I59" s="39"/>
      <c r="J59" s="39"/>
      <c r="K59" s="39"/>
      <c r="L59" s="14"/>
      <c r="M59" s="34"/>
      <c r="N59" s="39"/>
      <c r="O59" s="39"/>
      <c r="P59" s="39"/>
      <c r="Q59" s="14"/>
      <c r="R59" s="34"/>
      <c r="S59" s="39"/>
      <c r="T59" s="39"/>
      <c r="U59" s="39"/>
      <c r="V59" s="14"/>
      <c r="W59" s="34"/>
      <c r="X59" s="39"/>
      <c r="Y59" s="39"/>
      <c r="Z59" s="48"/>
      <c r="AA59" s="14"/>
      <c r="AB59" s="13"/>
    </row>
    <row r="60" spans="1:28" x14ac:dyDescent="0.35">
      <c r="A60" s="44"/>
      <c r="B60" s="44"/>
      <c r="C60" s="13"/>
      <c r="D60" s="13"/>
      <c r="E60" s="13"/>
      <c r="F60" s="14"/>
      <c r="G60" s="22"/>
      <c r="H60" s="39"/>
      <c r="I60" s="39"/>
      <c r="J60" s="39"/>
      <c r="K60" s="39"/>
      <c r="L60" s="14"/>
      <c r="M60" s="34"/>
      <c r="N60" s="39"/>
      <c r="O60" s="39"/>
      <c r="P60" s="39"/>
      <c r="Q60" s="14"/>
      <c r="R60" s="34"/>
      <c r="S60" s="39"/>
      <c r="T60" s="39"/>
      <c r="U60" s="39"/>
      <c r="V60" s="14"/>
      <c r="W60" s="34"/>
      <c r="X60" s="39"/>
      <c r="Y60" s="39"/>
      <c r="Z60" s="48"/>
      <c r="AA60" s="14"/>
      <c r="AB60" s="13"/>
    </row>
    <row r="61" spans="1:28" x14ac:dyDescent="0.35">
      <c r="A61" s="44"/>
      <c r="B61" s="44"/>
      <c r="C61" s="13"/>
      <c r="D61" s="13"/>
      <c r="E61" s="13"/>
      <c r="F61" s="14"/>
      <c r="G61" s="22"/>
      <c r="H61" s="39"/>
      <c r="I61" s="39"/>
      <c r="J61" s="39"/>
      <c r="K61" s="39"/>
      <c r="L61" s="14"/>
      <c r="M61" s="34"/>
      <c r="N61" s="39"/>
      <c r="O61" s="39"/>
      <c r="P61" s="39"/>
      <c r="Q61" s="14"/>
      <c r="R61" s="34"/>
      <c r="S61" s="39"/>
      <c r="T61" s="39"/>
      <c r="U61" s="39"/>
      <c r="V61" s="14"/>
      <c r="W61" s="34"/>
      <c r="X61" s="39"/>
      <c r="Y61" s="39"/>
      <c r="Z61" s="48"/>
      <c r="AA61" s="14"/>
      <c r="AB61" s="13"/>
    </row>
    <row r="62" spans="1:28" x14ac:dyDescent="0.35">
      <c r="A62" s="44"/>
      <c r="B62" s="44"/>
      <c r="C62" s="13"/>
      <c r="D62" s="13"/>
      <c r="E62" s="13"/>
      <c r="F62" s="14"/>
      <c r="G62" s="22"/>
      <c r="H62" s="39"/>
      <c r="I62" s="39"/>
      <c r="J62" s="39"/>
      <c r="K62" s="39"/>
      <c r="L62" s="14"/>
      <c r="M62" s="34"/>
      <c r="N62" s="39"/>
      <c r="O62" s="39"/>
      <c r="P62" s="39"/>
      <c r="Q62" s="14"/>
      <c r="R62" s="34"/>
      <c r="S62" s="39"/>
      <c r="T62" s="39"/>
      <c r="U62" s="39"/>
      <c r="V62" s="14"/>
      <c r="W62" s="34"/>
      <c r="X62" s="39"/>
      <c r="Y62" s="39"/>
      <c r="Z62" s="48"/>
      <c r="AA62" s="14"/>
      <c r="AB62" s="13"/>
    </row>
    <row r="63" spans="1:28" x14ac:dyDescent="0.35">
      <c r="A63" s="44"/>
      <c r="B63" s="44"/>
      <c r="C63" s="13"/>
      <c r="D63" s="13"/>
      <c r="E63" s="13"/>
      <c r="F63" s="14"/>
      <c r="G63" s="22"/>
      <c r="H63" s="39"/>
      <c r="I63" s="39"/>
      <c r="J63" s="39"/>
      <c r="K63" s="39"/>
      <c r="L63" s="14"/>
      <c r="M63" s="34"/>
      <c r="N63" s="39"/>
      <c r="O63" s="39"/>
      <c r="P63" s="39"/>
      <c r="Q63" s="14"/>
      <c r="R63" s="34"/>
      <c r="S63" s="39"/>
      <c r="T63" s="39"/>
      <c r="U63" s="39"/>
      <c r="V63" s="14"/>
      <c r="W63" s="34"/>
      <c r="X63" s="39"/>
      <c r="Y63" s="39"/>
      <c r="Z63" s="48"/>
      <c r="AA63" s="14"/>
      <c r="AB63" s="13"/>
    </row>
    <row r="64" spans="1:28" x14ac:dyDescent="0.35">
      <c r="A64" s="44"/>
      <c r="B64" s="44"/>
      <c r="C64" s="13"/>
      <c r="D64" s="13"/>
      <c r="E64" s="13"/>
      <c r="F64" s="14"/>
      <c r="G64" s="22"/>
      <c r="H64" s="39"/>
      <c r="I64" s="39"/>
      <c r="J64" s="39"/>
      <c r="K64" s="39"/>
      <c r="L64" s="14"/>
      <c r="M64" s="34"/>
      <c r="N64" s="39"/>
      <c r="O64" s="39"/>
      <c r="P64" s="39"/>
      <c r="Q64" s="14"/>
      <c r="R64" s="34"/>
      <c r="S64" s="39"/>
      <c r="T64" s="39"/>
      <c r="U64" s="39"/>
      <c r="V64" s="14"/>
      <c r="W64" s="34"/>
      <c r="X64" s="39"/>
      <c r="Y64" s="39"/>
      <c r="Z64" s="48"/>
      <c r="AA64" s="14"/>
      <c r="AB64" s="13"/>
    </row>
    <row r="65" spans="1:28" x14ac:dyDescent="0.35">
      <c r="A65" s="44"/>
      <c r="B65" s="44"/>
      <c r="C65" s="13"/>
      <c r="D65" s="13"/>
      <c r="E65" s="13"/>
      <c r="F65" s="14"/>
      <c r="G65" s="22"/>
      <c r="H65" s="39"/>
      <c r="I65" s="39"/>
      <c r="J65" s="39"/>
      <c r="K65" s="39"/>
      <c r="L65" s="14"/>
      <c r="M65" s="34"/>
      <c r="N65" s="39"/>
      <c r="O65" s="39"/>
      <c r="P65" s="39"/>
      <c r="Q65" s="14"/>
      <c r="R65" s="34"/>
      <c r="S65" s="39"/>
      <c r="T65" s="39"/>
      <c r="U65" s="39"/>
      <c r="V65" s="14"/>
      <c r="W65" s="34"/>
      <c r="X65" s="39"/>
      <c r="Y65" s="39"/>
      <c r="Z65" s="48"/>
      <c r="AA65" s="14"/>
      <c r="AB65" s="13"/>
    </row>
    <row r="66" spans="1:28" x14ac:dyDescent="0.35">
      <c r="A66" s="44"/>
      <c r="B66" s="44"/>
      <c r="C66" s="13"/>
      <c r="D66" s="13"/>
      <c r="E66" s="13"/>
      <c r="F66" s="14"/>
      <c r="G66" s="22"/>
      <c r="H66" s="39"/>
      <c r="I66" s="39"/>
      <c r="J66" s="39"/>
      <c r="K66" s="39"/>
      <c r="L66" s="14"/>
      <c r="M66" s="34"/>
      <c r="N66" s="39"/>
      <c r="O66" s="39"/>
      <c r="P66" s="39"/>
      <c r="Q66" s="14"/>
      <c r="R66" s="34"/>
      <c r="S66" s="39"/>
      <c r="T66" s="39"/>
      <c r="U66" s="39"/>
      <c r="V66" s="14"/>
      <c r="W66" s="34"/>
      <c r="X66" s="39"/>
      <c r="Y66" s="39"/>
      <c r="Z66" s="48"/>
      <c r="AA66" s="14"/>
      <c r="AB66" s="13"/>
    </row>
    <row r="67" spans="1:28" x14ac:dyDescent="0.35">
      <c r="A67" s="44"/>
      <c r="B67" s="44"/>
      <c r="C67" s="13"/>
      <c r="D67" s="13"/>
      <c r="E67" s="13"/>
      <c r="F67" s="14"/>
      <c r="G67" s="22"/>
      <c r="H67" s="39"/>
      <c r="I67" s="39"/>
      <c r="J67" s="39"/>
      <c r="K67" s="39"/>
      <c r="L67" s="14"/>
      <c r="M67" s="34"/>
      <c r="N67" s="39"/>
      <c r="O67" s="39"/>
      <c r="P67" s="39"/>
      <c r="Q67" s="14"/>
      <c r="R67" s="34"/>
      <c r="S67" s="39"/>
      <c r="T67" s="39"/>
      <c r="U67" s="39"/>
      <c r="V67" s="14"/>
      <c r="W67" s="34"/>
      <c r="X67" s="39"/>
      <c r="Y67" s="39"/>
      <c r="Z67" s="48"/>
      <c r="AA67" s="14"/>
      <c r="AB67" s="13"/>
    </row>
    <row r="68" spans="1:28" x14ac:dyDescent="0.35">
      <c r="A68" s="44"/>
      <c r="B68" s="44"/>
      <c r="C68" s="13"/>
      <c r="D68" s="13"/>
      <c r="E68" s="13"/>
      <c r="F68" s="14"/>
      <c r="G68" s="22"/>
      <c r="H68" s="39"/>
      <c r="I68" s="39"/>
      <c r="J68" s="39"/>
      <c r="K68" s="39"/>
      <c r="L68" s="14"/>
      <c r="M68" s="34"/>
      <c r="N68" s="39"/>
      <c r="O68" s="39"/>
      <c r="P68" s="39"/>
      <c r="Q68" s="14"/>
      <c r="R68" s="34"/>
      <c r="S68" s="39"/>
      <c r="T68" s="39"/>
      <c r="U68" s="39"/>
      <c r="V68" s="14"/>
      <c r="W68" s="34"/>
      <c r="X68" s="39"/>
      <c r="Y68" s="39"/>
      <c r="Z68" s="48"/>
      <c r="AA68" s="14"/>
      <c r="AB68" s="13"/>
    </row>
    <row r="69" spans="1:28" x14ac:dyDescent="0.35">
      <c r="A69" s="44"/>
      <c r="B69" s="44"/>
      <c r="C69" s="13"/>
      <c r="D69" s="13"/>
      <c r="E69" s="13"/>
      <c r="F69" s="14"/>
      <c r="G69" s="22"/>
      <c r="H69" s="39"/>
      <c r="I69" s="39"/>
      <c r="J69" s="39"/>
      <c r="K69" s="39"/>
      <c r="L69" s="14"/>
      <c r="M69" s="34"/>
      <c r="N69" s="39"/>
      <c r="O69" s="39"/>
      <c r="P69" s="39"/>
      <c r="Q69" s="14"/>
      <c r="R69" s="34"/>
      <c r="S69" s="39"/>
      <c r="T69" s="39"/>
      <c r="U69" s="39"/>
      <c r="V69" s="14"/>
      <c r="W69" s="34"/>
      <c r="X69" s="39"/>
      <c r="Y69" s="39"/>
      <c r="Z69" s="48"/>
      <c r="AA69" s="14"/>
      <c r="AB69" s="13"/>
    </row>
    <row r="70" spans="1:28" x14ac:dyDescent="0.35">
      <c r="A70" s="44"/>
      <c r="B70" s="44"/>
      <c r="C70" s="13"/>
      <c r="D70" s="13"/>
      <c r="E70" s="13"/>
      <c r="F70" s="14"/>
      <c r="G70" s="22"/>
      <c r="H70" s="39"/>
      <c r="I70" s="39"/>
      <c r="J70" s="39"/>
      <c r="K70" s="39"/>
      <c r="L70" s="14"/>
      <c r="M70" s="34"/>
      <c r="N70" s="39"/>
      <c r="O70" s="39"/>
      <c r="P70" s="39"/>
      <c r="Q70" s="14"/>
      <c r="R70" s="34"/>
      <c r="S70" s="39"/>
      <c r="T70" s="39"/>
      <c r="U70" s="39"/>
      <c r="V70" s="14"/>
      <c r="W70" s="34"/>
      <c r="X70" s="39"/>
      <c r="Y70" s="39"/>
      <c r="Z70" s="48"/>
      <c r="AA70" s="14"/>
      <c r="AB70" s="13"/>
    </row>
    <row r="71" spans="1:28" x14ac:dyDescent="0.35">
      <c r="A71" s="44"/>
      <c r="B71" s="44"/>
      <c r="C71" s="13"/>
      <c r="D71" s="13"/>
      <c r="E71" s="13"/>
      <c r="F71" s="14"/>
      <c r="G71" s="22"/>
      <c r="H71" s="39"/>
      <c r="I71" s="39"/>
      <c r="J71" s="39"/>
      <c r="K71" s="39"/>
      <c r="L71" s="14"/>
      <c r="M71" s="34"/>
      <c r="N71" s="39"/>
      <c r="O71" s="39"/>
      <c r="P71" s="39"/>
      <c r="Q71" s="14"/>
      <c r="R71" s="34"/>
      <c r="S71" s="39"/>
      <c r="T71" s="39"/>
      <c r="U71" s="39"/>
      <c r="V71" s="14"/>
      <c r="W71" s="34"/>
      <c r="X71" s="39"/>
      <c r="Y71" s="39"/>
      <c r="Z71" s="48"/>
      <c r="AA71" s="14"/>
      <c r="AB71" s="13"/>
    </row>
    <row r="72" spans="1:28" x14ac:dyDescent="0.35">
      <c r="A72" s="44"/>
      <c r="B72" s="44"/>
      <c r="C72" s="13"/>
      <c r="D72" s="13"/>
      <c r="E72" s="13"/>
      <c r="F72" s="14"/>
      <c r="G72" s="22"/>
      <c r="H72" s="39"/>
      <c r="I72" s="39"/>
      <c r="J72" s="39"/>
      <c r="K72" s="39"/>
      <c r="L72" s="14"/>
      <c r="M72" s="34"/>
      <c r="N72" s="39"/>
      <c r="O72" s="39"/>
      <c r="P72" s="39"/>
      <c r="Q72" s="14"/>
      <c r="R72" s="34"/>
      <c r="S72" s="39"/>
      <c r="T72" s="39"/>
      <c r="U72" s="39"/>
      <c r="V72" s="14"/>
      <c r="W72" s="34"/>
      <c r="X72" s="39"/>
      <c r="Y72" s="39"/>
      <c r="Z72" s="48"/>
      <c r="AA72" s="14"/>
      <c r="AB72" s="13"/>
    </row>
    <row r="73" spans="1:28" x14ac:dyDescent="0.35">
      <c r="A73" s="44"/>
      <c r="B73" s="44"/>
      <c r="C73" s="13"/>
      <c r="D73" s="13"/>
      <c r="E73" s="13"/>
      <c r="F73" s="14"/>
      <c r="G73" s="22"/>
      <c r="H73" s="39"/>
      <c r="I73" s="39"/>
      <c r="J73" s="39"/>
      <c r="K73" s="39"/>
      <c r="L73" s="14"/>
      <c r="M73" s="34"/>
      <c r="N73" s="39"/>
      <c r="O73" s="39"/>
      <c r="P73" s="39"/>
      <c r="Q73" s="14"/>
      <c r="R73" s="34"/>
      <c r="S73" s="39"/>
      <c r="T73" s="39"/>
      <c r="U73" s="39"/>
      <c r="V73" s="14"/>
      <c r="W73" s="34"/>
      <c r="X73" s="39"/>
      <c r="Y73" s="39"/>
      <c r="Z73" s="48"/>
      <c r="AA73" s="14"/>
      <c r="AB73" s="13"/>
    </row>
    <row r="74" spans="1:28" x14ac:dyDescent="0.35">
      <c r="A74" s="44"/>
      <c r="B74" s="44"/>
      <c r="C74" s="13"/>
      <c r="D74" s="13"/>
      <c r="E74" s="13"/>
      <c r="F74" s="14"/>
      <c r="G74" s="22"/>
      <c r="H74" s="39"/>
      <c r="I74" s="39"/>
      <c r="J74" s="39"/>
      <c r="K74" s="39"/>
      <c r="L74" s="14"/>
      <c r="M74" s="34"/>
      <c r="N74" s="39"/>
      <c r="O74" s="39"/>
      <c r="P74" s="39"/>
      <c r="Q74" s="14"/>
      <c r="R74" s="34"/>
      <c r="S74" s="39"/>
      <c r="T74" s="39"/>
      <c r="U74" s="39"/>
      <c r="V74" s="14"/>
      <c r="W74" s="34"/>
      <c r="X74" s="39"/>
      <c r="Y74" s="39"/>
      <c r="Z74" s="48"/>
      <c r="AA74" s="14"/>
      <c r="AB74" s="13"/>
    </row>
    <row r="75" spans="1:28" x14ac:dyDescent="0.35">
      <c r="A75" s="44"/>
      <c r="B75" s="44"/>
      <c r="C75" s="13"/>
      <c r="D75" s="13"/>
      <c r="E75" s="13"/>
      <c r="F75" s="14"/>
      <c r="G75" s="22"/>
      <c r="H75" s="39"/>
      <c r="I75" s="39"/>
      <c r="J75" s="39"/>
      <c r="K75" s="39"/>
      <c r="L75" s="14"/>
      <c r="M75" s="34"/>
      <c r="N75" s="39"/>
      <c r="O75" s="39"/>
      <c r="P75" s="39"/>
      <c r="Q75" s="14"/>
      <c r="R75" s="34"/>
      <c r="S75" s="39"/>
      <c r="T75" s="39"/>
      <c r="U75" s="39"/>
      <c r="V75" s="14"/>
      <c r="W75" s="34"/>
      <c r="X75" s="39"/>
      <c r="Y75" s="39"/>
      <c r="Z75" s="48"/>
      <c r="AA75" s="14"/>
      <c r="AB75" s="13"/>
    </row>
    <row r="76" spans="1:28" x14ac:dyDescent="0.35">
      <c r="A76" s="44"/>
      <c r="B76" s="44"/>
      <c r="C76" s="13"/>
      <c r="D76" s="13"/>
      <c r="E76" s="13"/>
      <c r="F76" s="14"/>
      <c r="G76" s="22"/>
      <c r="H76" s="39"/>
      <c r="I76" s="39"/>
      <c r="J76" s="39"/>
      <c r="K76" s="39"/>
      <c r="L76" s="14"/>
      <c r="M76" s="34"/>
      <c r="N76" s="39"/>
      <c r="O76" s="39"/>
      <c r="P76" s="39"/>
      <c r="Q76" s="14"/>
      <c r="R76" s="34"/>
      <c r="S76" s="39"/>
      <c r="T76" s="39"/>
      <c r="U76" s="39"/>
      <c r="V76" s="14"/>
      <c r="W76" s="34"/>
      <c r="X76" s="39"/>
      <c r="Y76" s="39"/>
      <c r="Z76" s="48"/>
      <c r="AA76" s="14"/>
      <c r="AB76" s="13"/>
    </row>
    <row r="77" spans="1:28" x14ac:dyDescent="0.35">
      <c r="A77" s="44"/>
      <c r="B77" s="44"/>
      <c r="C77" s="13"/>
      <c r="D77" s="13"/>
      <c r="E77" s="13"/>
      <c r="F77" s="14"/>
      <c r="G77" s="22"/>
      <c r="H77" s="39"/>
      <c r="I77" s="39"/>
      <c r="J77" s="39"/>
      <c r="K77" s="39"/>
      <c r="L77" s="14"/>
      <c r="M77" s="34"/>
      <c r="N77" s="39"/>
      <c r="O77" s="39"/>
      <c r="P77" s="39"/>
      <c r="Q77" s="14"/>
      <c r="R77" s="34"/>
      <c r="S77" s="39"/>
      <c r="T77" s="39"/>
      <c r="U77" s="39"/>
      <c r="V77" s="14"/>
      <c r="W77" s="34"/>
      <c r="X77" s="39"/>
      <c r="Y77" s="39"/>
      <c r="Z77" s="48"/>
      <c r="AA77" s="14"/>
      <c r="AB77" s="13"/>
    </row>
    <row r="78" spans="1:28" x14ac:dyDescent="0.35">
      <c r="A78" s="44"/>
      <c r="B78" s="44"/>
      <c r="C78" s="13"/>
      <c r="D78" s="13"/>
      <c r="E78" s="13"/>
      <c r="F78" s="14"/>
      <c r="G78" s="22"/>
      <c r="H78" s="39"/>
      <c r="I78" s="39"/>
      <c r="J78" s="39"/>
      <c r="K78" s="39"/>
      <c r="L78" s="14"/>
      <c r="M78" s="34"/>
      <c r="N78" s="39"/>
      <c r="O78" s="39"/>
      <c r="P78" s="39"/>
      <c r="Q78" s="14"/>
      <c r="R78" s="34"/>
      <c r="S78" s="39"/>
      <c r="T78" s="39"/>
      <c r="U78" s="39"/>
      <c r="V78" s="14"/>
      <c r="W78" s="34"/>
      <c r="X78" s="39"/>
      <c r="Y78" s="39"/>
      <c r="Z78" s="48"/>
      <c r="AA78" s="14"/>
      <c r="AB78" s="13"/>
    </row>
    <row r="79" spans="1:28" x14ac:dyDescent="0.35">
      <c r="A79" s="44"/>
      <c r="B79" s="44"/>
      <c r="C79" s="13"/>
      <c r="D79" s="13"/>
      <c r="E79" s="13"/>
      <c r="F79" s="14"/>
      <c r="G79" s="22"/>
      <c r="H79" s="39"/>
      <c r="I79" s="39"/>
      <c r="J79" s="39"/>
      <c r="K79" s="39"/>
      <c r="L79" s="14"/>
      <c r="M79" s="34"/>
      <c r="N79" s="39"/>
      <c r="O79" s="39"/>
      <c r="P79" s="39"/>
      <c r="Q79" s="14"/>
      <c r="R79" s="34"/>
      <c r="S79" s="39"/>
      <c r="T79" s="39"/>
      <c r="U79" s="39"/>
      <c r="V79" s="14"/>
      <c r="W79" s="34"/>
      <c r="X79" s="39"/>
      <c r="Y79" s="39"/>
      <c r="Z79" s="48"/>
      <c r="AA79" s="14"/>
      <c r="AB79" s="13"/>
    </row>
    <row r="80" spans="1:28" x14ac:dyDescent="0.35">
      <c r="A80" s="44"/>
      <c r="B80" s="44"/>
      <c r="C80" s="13"/>
      <c r="D80" s="13"/>
      <c r="E80" s="13"/>
      <c r="F80" s="14"/>
      <c r="G80" s="22"/>
      <c r="H80" s="39"/>
      <c r="I80" s="39"/>
      <c r="J80" s="39"/>
      <c r="K80" s="39"/>
      <c r="L80" s="14"/>
      <c r="M80" s="34"/>
      <c r="N80" s="39"/>
      <c r="O80" s="39"/>
      <c r="P80" s="39"/>
      <c r="Q80" s="14"/>
      <c r="R80" s="34"/>
      <c r="S80" s="39"/>
      <c r="T80" s="39"/>
      <c r="U80" s="39"/>
      <c r="V80" s="14"/>
      <c r="W80" s="34"/>
      <c r="X80" s="39"/>
      <c r="Y80" s="39"/>
      <c r="Z80" s="48"/>
      <c r="AA80" s="14"/>
      <c r="AB80" s="13"/>
    </row>
    <row r="81" spans="1:28" x14ac:dyDescent="0.35">
      <c r="A81" s="44"/>
      <c r="B81" s="44"/>
      <c r="C81" s="13"/>
      <c r="D81" s="13"/>
      <c r="E81" s="13"/>
      <c r="F81" s="14"/>
      <c r="G81" s="22"/>
      <c r="H81" s="39"/>
      <c r="I81" s="39"/>
      <c r="J81" s="39"/>
      <c r="K81" s="39"/>
      <c r="L81" s="14"/>
      <c r="M81" s="34"/>
      <c r="N81" s="39"/>
      <c r="O81" s="39"/>
      <c r="P81" s="39"/>
      <c r="Q81" s="14"/>
      <c r="R81" s="34"/>
      <c r="S81" s="39"/>
      <c r="T81" s="39"/>
      <c r="U81" s="39"/>
      <c r="V81" s="14"/>
      <c r="W81" s="34"/>
      <c r="X81" s="39"/>
      <c r="Y81" s="39"/>
      <c r="Z81" s="48"/>
      <c r="AA81" s="14"/>
      <c r="AB81" s="13"/>
    </row>
    <row r="82" spans="1:28" x14ac:dyDescent="0.35">
      <c r="A82" s="44"/>
      <c r="B82" s="44"/>
      <c r="C82" s="13"/>
      <c r="D82" s="13"/>
      <c r="E82" s="13"/>
      <c r="F82" s="14"/>
      <c r="G82" s="22"/>
      <c r="H82" s="39"/>
      <c r="I82" s="39"/>
      <c r="J82" s="39"/>
      <c r="K82" s="39"/>
      <c r="L82" s="14"/>
      <c r="M82" s="34"/>
      <c r="N82" s="39"/>
      <c r="O82" s="39"/>
      <c r="P82" s="39"/>
      <c r="Q82" s="14"/>
      <c r="R82" s="34"/>
      <c r="S82" s="39"/>
      <c r="T82" s="39"/>
      <c r="U82" s="39"/>
      <c r="V82" s="14"/>
      <c r="W82" s="34"/>
      <c r="X82" s="39"/>
      <c r="Y82" s="39"/>
      <c r="Z82" s="48"/>
      <c r="AA82" s="14"/>
      <c r="AB82" s="13"/>
    </row>
    <row r="83" spans="1:28" x14ac:dyDescent="0.35">
      <c r="A83" s="44"/>
      <c r="B83" s="44"/>
      <c r="C83" s="13"/>
      <c r="D83" s="13"/>
      <c r="E83" s="13"/>
      <c r="F83" s="15"/>
      <c r="G83" s="16"/>
      <c r="H83" s="39"/>
      <c r="I83" s="39"/>
      <c r="J83" s="39"/>
      <c r="K83" s="39"/>
      <c r="L83" s="15"/>
      <c r="M83" s="17"/>
      <c r="N83" s="39"/>
      <c r="O83" s="39"/>
      <c r="P83" s="39"/>
      <c r="Q83" s="15"/>
      <c r="R83" s="17"/>
      <c r="S83" s="39"/>
      <c r="T83" s="39"/>
      <c r="U83" s="39"/>
      <c r="V83" s="15"/>
      <c r="W83" s="17"/>
      <c r="X83" s="39"/>
      <c r="Y83" s="39"/>
      <c r="Z83" s="48"/>
      <c r="AA83" s="15"/>
      <c r="AB83" s="17"/>
    </row>
    <row r="84" spans="1:28" x14ac:dyDescent="0.35">
      <c r="A84" s="44"/>
      <c r="B84" s="44"/>
      <c r="C84" s="13"/>
      <c r="D84" s="13"/>
      <c r="E84" s="13"/>
      <c r="F84" s="15"/>
      <c r="G84" s="16"/>
      <c r="H84" s="39"/>
      <c r="I84" s="39"/>
      <c r="J84" s="39"/>
      <c r="K84" s="39"/>
      <c r="L84" s="15"/>
      <c r="M84" s="17"/>
      <c r="N84" s="39"/>
      <c r="O84" s="39"/>
      <c r="P84" s="39"/>
      <c r="Q84" s="15"/>
      <c r="R84" s="17"/>
      <c r="S84" s="39"/>
      <c r="T84" s="39"/>
      <c r="U84" s="39"/>
      <c r="V84" s="15"/>
      <c r="W84" s="17"/>
      <c r="X84" s="39"/>
      <c r="Y84" s="39"/>
      <c r="Z84" s="48"/>
      <c r="AA84" s="15"/>
      <c r="AB84" s="17"/>
    </row>
    <row r="85" spans="1:28" x14ac:dyDescent="0.35">
      <c r="A85" s="44"/>
      <c r="B85" s="44"/>
      <c r="C85" s="13"/>
      <c r="D85" s="13"/>
      <c r="E85" s="13"/>
      <c r="F85" s="15"/>
      <c r="G85" s="16"/>
      <c r="H85" s="39"/>
      <c r="I85" s="39"/>
      <c r="J85" s="39"/>
      <c r="K85" s="39"/>
      <c r="L85" s="15"/>
      <c r="M85" s="17"/>
      <c r="N85" s="39"/>
      <c r="O85" s="39"/>
      <c r="P85" s="39"/>
      <c r="Q85" s="15"/>
      <c r="R85" s="17"/>
      <c r="S85" s="39"/>
      <c r="T85" s="39"/>
      <c r="U85" s="39"/>
      <c r="V85" s="15"/>
      <c r="W85" s="17"/>
      <c r="X85" s="39"/>
      <c r="Y85" s="39"/>
      <c r="Z85" s="48"/>
      <c r="AA85" s="15"/>
      <c r="AB85" s="17"/>
    </row>
    <row r="86" spans="1:28" x14ac:dyDescent="0.35">
      <c r="A86" s="44"/>
      <c r="B86" s="44"/>
      <c r="C86" s="13"/>
      <c r="D86" s="13"/>
      <c r="E86" s="13"/>
      <c r="F86" s="15"/>
      <c r="G86" s="16"/>
      <c r="H86" s="39"/>
      <c r="I86" s="39"/>
      <c r="J86" s="39"/>
      <c r="K86" s="39"/>
      <c r="L86" s="15"/>
      <c r="M86" s="17"/>
      <c r="N86" s="39"/>
      <c r="O86" s="39"/>
      <c r="P86" s="39"/>
      <c r="Q86" s="15"/>
      <c r="R86" s="17"/>
      <c r="S86" s="39"/>
      <c r="T86" s="39"/>
      <c r="U86" s="39"/>
      <c r="V86" s="15"/>
      <c r="W86" s="17"/>
      <c r="X86" s="39"/>
      <c r="Y86" s="39"/>
      <c r="Z86" s="48"/>
      <c r="AA86" s="15"/>
      <c r="AB86" s="17"/>
    </row>
    <row r="87" spans="1:28" x14ac:dyDescent="0.35">
      <c r="A87" s="44"/>
      <c r="B87" s="44"/>
      <c r="C87" s="13"/>
      <c r="D87" s="13"/>
      <c r="E87" s="13"/>
      <c r="F87" s="15"/>
      <c r="G87" s="16"/>
      <c r="H87" s="39"/>
      <c r="I87" s="39"/>
      <c r="J87" s="39"/>
      <c r="K87" s="39"/>
      <c r="L87" s="15"/>
      <c r="M87" s="17"/>
      <c r="N87" s="39"/>
      <c r="O87" s="39"/>
      <c r="P87" s="39"/>
      <c r="Q87" s="15"/>
      <c r="R87" s="17"/>
      <c r="S87" s="39"/>
      <c r="T87" s="39"/>
      <c r="U87" s="39"/>
      <c r="V87" s="15"/>
      <c r="W87" s="17"/>
      <c r="X87" s="39"/>
      <c r="Y87" s="39"/>
      <c r="Z87" s="48"/>
      <c r="AA87" s="15"/>
      <c r="AB87" s="17"/>
    </row>
    <row r="88" spans="1:28" x14ac:dyDescent="0.35">
      <c r="A88" s="44"/>
      <c r="B88" s="44"/>
      <c r="C88" s="13"/>
      <c r="D88" s="13"/>
      <c r="E88" s="13"/>
      <c r="F88" s="15"/>
      <c r="G88" s="16"/>
      <c r="H88" s="39"/>
      <c r="I88" s="39"/>
      <c r="J88" s="39"/>
      <c r="K88" s="39"/>
      <c r="L88" s="15"/>
      <c r="M88" s="17"/>
      <c r="N88" s="39"/>
      <c r="O88" s="39"/>
      <c r="P88" s="39"/>
      <c r="Q88" s="15"/>
      <c r="R88" s="17"/>
      <c r="S88" s="39"/>
      <c r="T88" s="39"/>
      <c r="U88" s="39"/>
      <c r="V88" s="15"/>
      <c r="W88" s="17"/>
      <c r="X88" s="39"/>
      <c r="Y88" s="39"/>
      <c r="Z88" s="48"/>
      <c r="AA88" s="15"/>
      <c r="AB88" s="17"/>
    </row>
    <row r="89" spans="1:28" x14ac:dyDescent="0.35">
      <c r="A89" s="44"/>
      <c r="B89" s="44"/>
      <c r="C89" s="13"/>
      <c r="D89" s="13"/>
      <c r="E89" s="13"/>
      <c r="F89" s="15"/>
      <c r="G89" s="16"/>
      <c r="H89" s="39"/>
      <c r="I89" s="39"/>
      <c r="J89" s="39"/>
      <c r="K89" s="39"/>
      <c r="L89" s="15"/>
      <c r="M89" s="17"/>
      <c r="N89" s="39"/>
      <c r="O89" s="39"/>
      <c r="P89" s="39"/>
      <c r="Q89" s="15"/>
      <c r="R89" s="17"/>
      <c r="S89" s="39"/>
      <c r="T89" s="39"/>
      <c r="U89" s="39"/>
      <c r="V89" s="15"/>
      <c r="W89" s="17"/>
      <c r="X89" s="39"/>
      <c r="Y89" s="39"/>
      <c r="Z89" s="48"/>
      <c r="AA89" s="15"/>
      <c r="AB89" s="17"/>
    </row>
    <row r="90" spans="1:28" x14ac:dyDescent="0.35">
      <c r="A90" s="44"/>
      <c r="B90" s="44"/>
      <c r="C90" s="13"/>
      <c r="D90" s="13"/>
      <c r="E90" s="13"/>
      <c r="F90" s="15"/>
      <c r="G90" s="16"/>
      <c r="H90" s="39"/>
      <c r="I90" s="39"/>
      <c r="J90" s="39"/>
      <c r="K90" s="39"/>
      <c r="L90" s="15"/>
      <c r="M90" s="17"/>
      <c r="N90" s="39"/>
      <c r="O90" s="39"/>
      <c r="P90" s="39"/>
      <c r="Q90" s="15"/>
      <c r="R90" s="17"/>
      <c r="S90" s="39"/>
      <c r="T90" s="39"/>
      <c r="U90" s="39"/>
      <c r="V90" s="15"/>
      <c r="W90" s="17"/>
      <c r="X90" s="39"/>
      <c r="Y90" s="39"/>
      <c r="Z90" s="48"/>
      <c r="AA90" s="15"/>
      <c r="AB90" s="17"/>
    </row>
    <row r="91" spans="1:28" x14ac:dyDescent="0.35">
      <c r="A91" s="44"/>
      <c r="B91" s="44"/>
      <c r="C91" s="13"/>
      <c r="D91" s="13"/>
      <c r="E91" s="13"/>
      <c r="F91" s="15"/>
      <c r="G91" s="16"/>
      <c r="H91" s="39"/>
      <c r="I91" s="39"/>
      <c r="J91" s="39"/>
      <c r="K91" s="39"/>
      <c r="L91" s="15"/>
      <c r="M91" s="17"/>
      <c r="N91" s="39"/>
      <c r="O91" s="39"/>
      <c r="P91" s="39"/>
      <c r="Q91" s="15"/>
      <c r="R91" s="17"/>
      <c r="S91" s="39"/>
      <c r="T91" s="39"/>
      <c r="U91" s="39"/>
      <c r="V91" s="15"/>
      <c r="W91" s="17"/>
      <c r="X91" s="39"/>
      <c r="Y91" s="39"/>
      <c r="Z91" s="48"/>
      <c r="AA91" s="15"/>
      <c r="AB91" s="17"/>
    </row>
    <row r="92" spans="1:28" x14ac:dyDescent="0.35">
      <c r="A92" s="44"/>
      <c r="B92" s="44"/>
      <c r="C92" s="13"/>
      <c r="D92" s="13"/>
      <c r="E92" s="13"/>
      <c r="F92" s="15"/>
      <c r="G92" s="16"/>
      <c r="H92" s="39"/>
      <c r="I92" s="39"/>
      <c r="J92" s="39"/>
      <c r="K92" s="39"/>
      <c r="L92" s="15"/>
      <c r="M92" s="17"/>
      <c r="N92" s="39"/>
      <c r="O92" s="39"/>
      <c r="P92" s="39"/>
      <c r="Q92" s="15"/>
      <c r="R92" s="17"/>
      <c r="S92" s="39"/>
      <c r="T92" s="39"/>
      <c r="U92" s="39"/>
      <c r="V92" s="15"/>
      <c r="W92" s="17"/>
      <c r="X92" s="39"/>
      <c r="Y92" s="39"/>
      <c r="Z92" s="48"/>
      <c r="AA92" s="15"/>
      <c r="AB92" s="17"/>
    </row>
    <row r="93" spans="1:28" x14ac:dyDescent="0.35">
      <c r="A93" s="44"/>
      <c r="B93" s="44"/>
      <c r="C93" s="13"/>
      <c r="D93" s="13"/>
      <c r="E93" s="13"/>
      <c r="F93" s="15"/>
      <c r="G93" s="16"/>
      <c r="H93" s="39"/>
      <c r="I93" s="39"/>
      <c r="J93" s="39"/>
      <c r="K93" s="39"/>
      <c r="L93" s="15"/>
      <c r="M93" s="17"/>
      <c r="N93" s="39"/>
      <c r="O93" s="39"/>
      <c r="P93" s="39"/>
      <c r="Q93" s="15"/>
      <c r="R93" s="17"/>
      <c r="S93" s="39"/>
      <c r="T93" s="39"/>
      <c r="U93" s="39"/>
      <c r="V93" s="15"/>
      <c r="W93" s="17"/>
      <c r="X93" s="39"/>
      <c r="Y93" s="39"/>
      <c r="Z93" s="48"/>
      <c r="AA93" s="15"/>
      <c r="AB93" s="17"/>
    </row>
  </sheetData>
  <mergeCells count="4">
    <mergeCell ref="H2:M2"/>
    <mergeCell ref="N2:R2"/>
    <mergeCell ref="S2:W2"/>
    <mergeCell ref="X2:AB2"/>
  </mergeCells>
  <conditionalFormatting sqref="L4:L28">
    <cfRule type="duplicateValues" dxfId="46" priority="17"/>
  </conditionalFormatting>
  <conditionalFormatting sqref="M4:M28 R4:R28 W4:W28 AB4:AB28">
    <cfRule type="cellIs" dxfId="45" priority="8" operator="between">
      <formula>1</formula>
      <formula>5</formula>
    </cfRule>
  </conditionalFormatting>
  <conditionalFormatting sqref="Q4:Q28">
    <cfRule type="duplicateValues" dxfId="44" priority="21"/>
  </conditionalFormatting>
  <conditionalFormatting sqref="V4:V28">
    <cfRule type="duplicateValues" dxfId="43" priority="25"/>
  </conditionalFormatting>
  <conditionalFormatting sqref="AA4:AA28">
    <cfRule type="duplicateValues" dxfId="42" priority="29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8" orientation="landscape" r:id="rId1"/>
  <headerFooter>
    <oddHeader>&amp;C&amp;"-,Vet en cursief"&amp;14Uitslag toestelkampioenschappen 2022-2023&amp;R&amp;"-,Vet en cursief"&amp;14 10 en 11 juni 2023</oddHeader>
    <oddFooter>&amp;R&amp;"-,Vet en cursief"&amp;14&amp;A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ED300-FA31-407D-A8E6-F5FE9E0EC428}">
  <sheetPr>
    <pageSetUpPr fitToPage="1"/>
  </sheetPr>
  <dimension ref="A1:AB92"/>
  <sheetViews>
    <sheetView topLeftCell="A2" zoomScaleNormal="100" workbookViewId="0">
      <selection activeCell="C2" sqref="C2"/>
    </sheetView>
  </sheetViews>
  <sheetFormatPr defaultRowHeight="14.5" x14ac:dyDescent="0.35"/>
  <cols>
    <col min="1" max="1" width="9.1796875" style="8" bestFit="1" customWidth="1"/>
    <col min="2" max="2" width="9.453125" style="8" hidden="1" customWidth="1"/>
    <col min="3" max="3" width="19.1796875" bestFit="1" customWidth="1"/>
    <col min="4" max="4" width="8.54296875" hidden="1" customWidth="1"/>
    <col min="5" max="5" width="11.81640625" bestFit="1" customWidth="1"/>
    <col min="6" max="6" width="7.1796875" style="11" hidden="1" customWidth="1"/>
    <col min="7" max="7" width="6.54296875" style="6" hidden="1" customWidth="1"/>
    <col min="8" max="11" width="4.81640625" style="40" customWidth="1"/>
    <col min="12" max="12" width="6.81640625" style="11" customWidth="1"/>
    <col min="13" max="13" width="6.54296875" style="18" customWidth="1"/>
    <col min="14" max="16" width="4.81640625" style="40" customWidth="1"/>
    <col min="17" max="17" width="7" style="11" bestFit="1" customWidth="1"/>
    <col min="18" max="18" width="6.54296875" style="18" customWidth="1"/>
    <col min="19" max="21" width="4.81640625" style="40" customWidth="1"/>
    <col min="22" max="22" width="6.81640625" style="11" bestFit="1" customWidth="1"/>
    <col min="23" max="23" width="6.54296875" style="18" customWidth="1"/>
    <col min="24" max="25" width="4.81640625" style="40" customWidth="1"/>
    <col min="26" max="26" width="4.81640625" style="49" customWidth="1"/>
    <col min="27" max="27" width="6.81640625" style="11" bestFit="1" customWidth="1"/>
    <col min="28" max="28" width="6.54296875" style="18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idden="1" x14ac:dyDescent="0.35">
      <c r="F1" s="18">
        <v>7</v>
      </c>
      <c r="G1" s="20">
        <v>8</v>
      </c>
      <c r="H1" s="35">
        <v>9</v>
      </c>
      <c r="I1" s="36">
        <v>10</v>
      </c>
      <c r="J1" s="35">
        <v>11</v>
      </c>
      <c r="K1" s="36">
        <v>12</v>
      </c>
      <c r="L1" s="18">
        <v>13</v>
      </c>
      <c r="M1" s="20">
        <v>14</v>
      </c>
      <c r="N1" s="35">
        <v>15</v>
      </c>
      <c r="O1" s="36">
        <v>16</v>
      </c>
      <c r="P1" s="35">
        <v>17</v>
      </c>
      <c r="Q1" s="20">
        <v>18</v>
      </c>
      <c r="R1" s="18">
        <v>19</v>
      </c>
      <c r="S1" s="36">
        <v>20</v>
      </c>
      <c r="T1" s="35">
        <v>21</v>
      </c>
      <c r="U1" s="36">
        <v>22</v>
      </c>
      <c r="V1" s="18">
        <v>23</v>
      </c>
      <c r="W1" s="20">
        <v>24</v>
      </c>
      <c r="X1" s="35">
        <v>25</v>
      </c>
      <c r="Y1" s="36">
        <v>26</v>
      </c>
      <c r="Z1" s="46">
        <v>27</v>
      </c>
      <c r="AA1" s="20">
        <v>28</v>
      </c>
    </row>
    <row r="2" spans="1:28" ht="23.5" x14ac:dyDescent="0.55000000000000004">
      <c r="A2" s="8" t="s">
        <v>26</v>
      </c>
      <c r="C2" s="41" t="s">
        <v>145</v>
      </c>
      <c r="D2" s="4"/>
      <c r="F2" s="5"/>
      <c r="H2" s="50" t="s">
        <v>3</v>
      </c>
      <c r="I2" s="51"/>
      <c r="J2" s="51"/>
      <c r="K2" s="51"/>
      <c r="L2" s="51"/>
      <c r="M2" s="51"/>
      <c r="N2" s="50" t="s">
        <v>4</v>
      </c>
      <c r="O2" s="51"/>
      <c r="P2" s="51"/>
      <c r="Q2" s="51"/>
      <c r="R2" s="51"/>
      <c r="S2" s="50" t="s">
        <v>5</v>
      </c>
      <c r="T2" s="51"/>
      <c r="U2" s="51"/>
      <c r="V2" s="51"/>
      <c r="W2" s="51"/>
      <c r="X2" s="52" t="s">
        <v>6</v>
      </c>
      <c r="Y2" s="51"/>
      <c r="Z2" s="51"/>
      <c r="AA2" s="51"/>
      <c r="AB2" s="51"/>
    </row>
    <row r="3" spans="1:28" ht="29" x14ac:dyDescent="0.35">
      <c r="A3" s="43" t="s">
        <v>7</v>
      </c>
      <c r="B3" s="8" t="s">
        <v>0</v>
      </c>
      <c r="C3" t="s">
        <v>1</v>
      </c>
      <c r="D3" s="8" t="s">
        <v>8</v>
      </c>
      <c r="E3" t="s">
        <v>2</v>
      </c>
      <c r="F3" s="23" t="s">
        <v>9</v>
      </c>
      <c r="G3" s="29" t="s">
        <v>10</v>
      </c>
      <c r="H3" s="37" t="s">
        <v>11</v>
      </c>
      <c r="I3" s="37" t="s">
        <v>12</v>
      </c>
      <c r="J3" s="45" t="s">
        <v>13</v>
      </c>
      <c r="K3" s="37" t="s">
        <v>14</v>
      </c>
      <c r="L3" s="10" t="s">
        <v>9</v>
      </c>
      <c r="M3" s="1" t="s">
        <v>10</v>
      </c>
      <c r="N3" s="37" t="s">
        <v>11</v>
      </c>
      <c r="O3" s="37" t="s">
        <v>12</v>
      </c>
      <c r="P3" s="45" t="s">
        <v>13</v>
      </c>
      <c r="Q3" s="10" t="s">
        <v>9</v>
      </c>
      <c r="R3" s="1" t="s">
        <v>10</v>
      </c>
      <c r="S3" s="37" t="s">
        <v>11</v>
      </c>
      <c r="T3" s="37" t="s">
        <v>12</v>
      </c>
      <c r="U3" s="45" t="s">
        <v>13</v>
      </c>
      <c r="V3" s="10" t="s">
        <v>9</v>
      </c>
      <c r="W3" s="1" t="s">
        <v>10</v>
      </c>
      <c r="X3" s="37" t="s">
        <v>11</v>
      </c>
      <c r="Y3" s="37" t="s">
        <v>12</v>
      </c>
      <c r="Z3" s="45" t="s">
        <v>13</v>
      </c>
      <c r="AA3" s="10" t="s">
        <v>9</v>
      </c>
      <c r="AB3" s="2" t="s">
        <v>10</v>
      </c>
    </row>
    <row r="4" spans="1:28" x14ac:dyDescent="0.35">
      <c r="A4" s="8">
        <v>451</v>
      </c>
      <c r="B4" s="8" t="e">
        <v>#N/A</v>
      </c>
      <c r="C4" t="s">
        <v>196</v>
      </c>
      <c r="D4" t="s">
        <v>145</v>
      </c>
      <c r="E4" t="s">
        <v>56</v>
      </c>
      <c r="F4" s="25">
        <v>21.45</v>
      </c>
      <c r="G4" s="26">
        <v>18</v>
      </c>
      <c r="H4" s="38">
        <v>0</v>
      </c>
      <c r="I4" s="38">
        <v>0</v>
      </c>
      <c r="J4" s="38">
        <v>0</v>
      </c>
      <c r="K4" s="38">
        <v>0</v>
      </c>
      <c r="L4" s="12">
        <v>0</v>
      </c>
      <c r="M4" s="21">
        <v>18</v>
      </c>
      <c r="N4" s="38">
        <v>2.8</v>
      </c>
      <c r="O4" s="38">
        <v>8.5500000000000007</v>
      </c>
      <c r="P4" s="38">
        <v>0</v>
      </c>
      <c r="Q4" s="12">
        <v>11.35</v>
      </c>
      <c r="R4" s="21">
        <v>8</v>
      </c>
      <c r="S4" s="38">
        <v>2.8</v>
      </c>
      <c r="T4" s="38">
        <v>7.3</v>
      </c>
      <c r="U4" s="38">
        <v>0</v>
      </c>
      <c r="V4" s="12">
        <v>10.1</v>
      </c>
      <c r="W4" s="21">
        <v>5</v>
      </c>
      <c r="X4" s="38">
        <v>0</v>
      </c>
      <c r="Y4" s="38">
        <v>0</v>
      </c>
      <c r="Z4" s="47">
        <v>0</v>
      </c>
      <c r="AA4" s="12">
        <v>0</v>
      </c>
      <c r="AB4" s="21">
        <v>18</v>
      </c>
    </row>
    <row r="5" spans="1:28" x14ac:dyDescent="0.35">
      <c r="A5" s="8">
        <v>452</v>
      </c>
      <c r="B5" s="8" t="e">
        <v>#N/A</v>
      </c>
      <c r="C5" t="s">
        <v>197</v>
      </c>
      <c r="D5" t="s">
        <v>145</v>
      </c>
      <c r="E5" t="s">
        <v>56</v>
      </c>
      <c r="F5" s="25">
        <v>43.9</v>
      </c>
      <c r="G5" s="26">
        <v>6</v>
      </c>
      <c r="H5" s="38">
        <v>2.2000000000000002</v>
      </c>
      <c r="I5" s="38">
        <v>9.4</v>
      </c>
      <c r="J5" s="38">
        <v>0</v>
      </c>
      <c r="K5" s="38">
        <v>0.5</v>
      </c>
      <c r="L5" s="12">
        <v>12.1</v>
      </c>
      <c r="M5" s="21">
        <v>1</v>
      </c>
      <c r="N5" s="38">
        <v>2.8</v>
      </c>
      <c r="O5" s="38">
        <v>8.65</v>
      </c>
      <c r="P5" s="38">
        <v>0</v>
      </c>
      <c r="Q5" s="12">
        <v>11.45</v>
      </c>
      <c r="R5" s="21">
        <v>7</v>
      </c>
      <c r="S5" s="38">
        <v>2.8</v>
      </c>
      <c r="T5" s="38">
        <v>6.8</v>
      </c>
      <c r="U5" s="38">
        <v>0</v>
      </c>
      <c r="V5" s="12">
        <v>9.6</v>
      </c>
      <c r="W5" s="21">
        <v>9</v>
      </c>
      <c r="X5" s="38">
        <v>3</v>
      </c>
      <c r="Y5" s="38">
        <v>7.75</v>
      </c>
      <c r="Z5" s="47">
        <v>0</v>
      </c>
      <c r="AA5" s="12">
        <v>10.75</v>
      </c>
      <c r="AB5" s="21">
        <v>13</v>
      </c>
    </row>
    <row r="6" spans="1:28" x14ac:dyDescent="0.35">
      <c r="A6" s="8">
        <v>453</v>
      </c>
      <c r="B6" s="8" t="e">
        <v>#N/A</v>
      </c>
      <c r="C6" t="s">
        <v>198</v>
      </c>
      <c r="D6" t="s">
        <v>145</v>
      </c>
      <c r="E6" t="s">
        <v>56</v>
      </c>
      <c r="F6" s="25">
        <v>0</v>
      </c>
      <c r="G6" s="26">
        <v>99</v>
      </c>
      <c r="H6" s="38">
        <v>0</v>
      </c>
      <c r="I6" s="38">
        <v>0</v>
      </c>
      <c r="J6" s="38">
        <v>0</v>
      </c>
      <c r="K6" s="38">
        <v>0</v>
      </c>
      <c r="L6" s="12">
        <v>0</v>
      </c>
      <c r="M6" s="21">
        <v>18</v>
      </c>
      <c r="N6" s="38">
        <v>0</v>
      </c>
      <c r="O6" s="38">
        <v>0</v>
      </c>
      <c r="P6" s="38">
        <v>0</v>
      </c>
      <c r="Q6" s="12">
        <v>0</v>
      </c>
      <c r="R6" s="21">
        <v>19</v>
      </c>
      <c r="S6" s="38">
        <v>0</v>
      </c>
      <c r="T6" s="38">
        <v>0</v>
      </c>
      <c r="U6" s="38">
        <v>0</v>
      </c>
      <c r="V6" s="12">
        <v>0</v>
      </c>
      <c r="W6" s="21">
        <v>20</v>
      </c>
      <c r="X6" s="38">
        <v>0</v>
      </c>
      <c r="Y6" s="38">
        <v>0</v>
      </c>
      <c r="Z6" s="47">
        <v>0</v>
      </c>
      <c r="AA6" s="12">
        <v>0</v>
      </c>
      <c r="AB6" s="21">
        <v>18</v>
      </c>
    </row>
    <row r="7" spans="1:28" x14ac:dyDescent="0.35">
      <c r="A7" s="8">
        <v>454</v>
      </c>
      <c r="B7" s="8" t="e">
        <v>#N/A</v>
      </c>
      <c r="C7" t="s">
        <v>199</v>
      </c>
      <c r="D7" t="s">
        <v>145</v>
      </c>
      <c r="E7" t="s">
        <v>75</v>
      </c>
      <c r="F7" s="25">
        <v>20.8</v>
      </c>
      <c r="G7" s="26">
        <v>19</v>
      </c>
      <c r="H7" s="38">
        <v>1.6</v>
      </c>
      <c r="I7" s="38">
        <v>9.15</v>
      </c>
      <c r="J7" s="38">
        <v>0</v>
      </c>
      <c r="K7" s="38">
        <v>0.5</v>
      </c>
      <c r="L7" s="12">
        <v>11.25</v>
      </c>
      <c r="M7" s="21">
        <v>13</v>
      </c>
      <c r="N7" s="38">
        <v>0</v>
      </c>
      <c r="O7" s="38">
        <v>0</v>
      </c>
      <c r="P7" s="38">
        <v>0</v>
      </c>
      <c r="Q7" s="12">
        <v>0</v>
      </c>
      <c r="R7" s="21">
        <v>19</v>
      </c>
      <c r="S7" s="38">
        <v>2.7</v>
      </c>
      <c r="T7" s="38">
        <v>6.85</v>
      </c>
      <c r="U7" s="38">
        <v>0</v>
      </c>
      <c r="V7" s="12">
        <v>9.5500000000000007</v>
      </c>
      <c r="W7" s="21">
        <v>10</v>
      </c>
      <c r="X7" s="38">
        <v>0</v>
      </c>
      <c r="Y7" s="38">
        <v>0</v>
      </c>
      <c r="Z7" s="47">
        <v>0</v>
      </c>
      <c r="AA7" s="12">
        <v>0</v>
      </c>
      <c r="AB7" s="21">
        <v>18</v>
      </c>
    </row>
    <row r="8" spans="1:28" x14ac:dyDescent="0.35">
      <c r="A8" s="8">
        <v>455</v>
      </c>
      <c r="B8" s="8" t="e">
        <v>#N/A</v>
      </c>
      <c r="C8" t="s">
        <v>200</v>
      </c>
      <c r="D8" t="s">
        <v>145</v>
      </c>
      <c r="E8" t="s">
        <v>75</v>
      </c>
      <c r="F8" s="25">
        <v>0</v>
      </c>
      <c r="G8" s="26">
        <v>99</v>
      </c>
      <c r="H8" s="38">
        <v>0</v>
      </c>
      <c r="I8" s="38">
        <v>0</v>
      </c>
      <c r="J8" s="38">
        <v>0</v>
      </c>
      <c r="K8" s="38">
        <v>0</v>
      </c>
      <c r="L8" s="12">
        <v>0</v>
      </c>
      <c r="M8" s="21">
        <v>18</v>
      </c>
      <c r="N8" s="38">
        <v>0</v>
      </c>
      <c r="O8" s="38">
        <v>0</v>
      </c>
      <c r="P8" s="38">
        <v>0</v>
      </c>
      <c r="Q8" s="12">
        <v>0</v>
      </c>
      <c r="R8" s="21">
        <v>19</v>
      </c>
      <c r="S8" s="38">
        <v>0</v>
      </c>
      <c r="T8" s="38">
        <v>0</v>
      </c>
      <c r="U8" s="38">
        <v>0</v>
      </c>
      <c r="V8" s="12">
        <v>0</v>
      </c>
      <c r="W8" s="21">
        <v>20</v>
      </c>
      <c r="X8" s="38">
        <v>0</v>
      </c>
      <c r="Y8" s="38">
        <v>0</v>
      </c>
      <c r="Z8" s="47">
        <v>0</v>
      </c>
      <c r="AA8" s="12">
        <v>0</v>
      </c>
      <c r="AB8" s="21">
        <v>18</v>
      </c>
    </row>
    <row r="9" spans="1:28" x14ac:dyDescent="0.35">
      <c r="A9" s="8">
        <v>456</v>
      </c>
      <c r="B9" s="8" t="e">
        <v>#N/A</v>
      </c>
      <c r="C9" t="s">
        <v>201</v>
      </c>
      <c r="D9" t="s">
        <v>145</v>
      </c>
      <c r="E9" t="s">
        <v>75</v>
      </c>
      <c r="F9" s="25">
        <v>0</v>
      </c>
      <c r="G9" s="26">
        <v>99</v>
      </c>
      <c r="H9" s="38">
        <v>0</v>
      </c>
      <c r="I9" s="38">
        <v>0</v>
      </c>
      <c r="J9" s="38">
        <v>0</v>
      </c>
      <c r="K9" s="38">
        <v>0</v>
      </c>
      <c r="L9" s="12">
        <v>0</v>
      </c>
      <c r="M9" s="21">
        <v>18</v>
      </c>
      <c r="N9" s="38">
        <v>0</v>
      </c>
      <c r="O9" s="38">
        <v>0</v>
      </c>
      <c r="P9" s="38">
        <v>0</v>
      </c>
      <c r="Q9" s="12">
        <v>0</v>
      </c>
      <c r="R9" s="21">
        <v>19</v>
      </c>
      <c r="S9" s="38">
        <v>0</v>
      </c>
      <c r="T9" s="38">
        <v>0</v>
      </c>
      <c r="U9" s="38">
        <v>0</v>
      </c>
      <c r="V9" s="12">
        <v>0</v>
      </c>
      <c r="W9" s="21">
        <v>20</v>
      </c>
      <c r="X9" s="38">
        <v>0</v>
      </c>
      <c r="Y9" s="38">
        <v>0</v>
      </c>
      <c r="Z9" s="47">
        <v>0</v>
      </c>
      <c r="AA9" s="12">
        <v>0</v>
      </c>
      <c r="AB9" s="21">
        <v>18</v>
      </c>
    </row>
    <row r="10" spans="1:28" x14ac:dyDescent="0.35">
      <c r="A10" s="8">
        <v>457</v>
      </c>
      <c r="B10" s="8" t="e">
        <v>#N/A</v>
      </c>
      <c r="C10" t="s">
        <v>202</v>
      </c>
      <c r="D10" t="s">
        <v>145</v>
      </c>
      <c r="E10" t="s">
        <v>33</v>
      </c>
      <c r="F10" s="25">
        <v>44.8</v>
      </c>
      <c r="G10" s="26">
        <v>1</v>
      </c>
      <c r="H10" s="38">
        <v>1.6</v>
      </c>
      <c r="I10" s="38">
        <v>9.3000000000000007</v>
      </c>
      <c r="J10" s="38">
        <v>0</v>
      </c>
      <c r="K10" s="38">
        <v>0.5</v>
      </c>
      <c r="L10" s="12">
        <v>11.4</v>
      </c>
      <c r="M10" s="21">
        <v>11</v>
      </c>
      <c r="N10" s="38">
        <v>2.8</v>
      </c>
      <c r="O10" s="38">
        <v>8.1</v>
      </c>
      <c r="P10" s="38">
        <v>0</v>
      </c>
      <c r="Q10" s="12">
        <v>10.9</v>
      </c>
      <c r="R10" s="21">
        <v>15</v>
      </c>
      <c r="S10" s="38">
        <v>2.7</v>
      </c>
      <c r="T10" s="38">
        <v>8.0500000000000007</v>
      </c>
      <c r="U10" s="38">
        <v>0</v>
      </c>
      <c r="V10" s="12">
        <v>10.75</v>
      </c>
      <c r="W10" s="21">
        <v>1</v>
      </c>
      <c r="X10" s="38">
        <v>2.9</v>
      </c>
      <c r="Y10" s="38">
        <v>8.85</v>
      </c>
      <c r="Z10" s="47">
        <v>0</v>
      </c>
      <c r="AA10" s="12">
        <v>11.75</v>
      </c>
      <c r="AB10" s="21">
        <v>1</v>
      </c>
    </row>
    <row r="11" spans="1:28" x14ac:dyDescent="0.35">
      <c r="A11" s="8">
        <v>458</v>
      </c>
      <c r="B11" s="8" t="e">
        <v>#N/A</v>
      </c>
      <c r="C11" t="s">
        <v>203</v>
      </c>
      <c r="D11" t="s">
        <v>145</v>
      </c>
      <c r="E11" t="s">
        <v>33</v>
      </c>
      <c r="F11" s="25">
        <v>44.55</v>
      </c>
      <c r="G11" s="26">
        <v>2</v>
      </c>
      <c r="H11" s="38">
        <v>2</v>
      </c>
      <c r="I11" s="38">
        <v>9.1999999999999993</v>
      </c>
      <c r="J11" s="38">
        <v>0</v>
      </c>
      <c r="K11" s="38">
        <v>0.5</v>
      </c>
      <c r="L11" s="12">
        <v>11.7</v>
      </c>
      <c r="M11" s="21">
        <v>4</v>
      </c>
      <c r="N11" s="38">
        <v>2.8</v>
      </c>
      <c r="O11" s="38">
        <v>8.6999999999999993</v>
      </c>
      <c r="P11" s="38">
        <v>0</v>
      </c>
      <c r="Q11" s="12">
        <v>11.5</v>
      </c>
      <c r="R11" s="21">
        <v>6</v>
      </c>
      <c r="S11" s="38">
        <v>2.7</v>
      </c>
      <c r="T11" s="38">
        <v>7.65</v>
      </c>
      <c r="U11" s="38">
        <v>0</v>
      </c>
      <c r="V11" s="12">
        <v>10.35</v>
      </c>
      <c r="W11" s="21">
        <v>3</v>
      </c>
      <c r="X11" s="38">
        <v>2.9</v>
      </c>
      <c r="Y11" s="38">
        <v>8.1</v>
      </c>
      <c r="Z11" s="47">
        <v>0</v>
      </c>
      <c r="AA11" s="12">
        <v>11</v>
      </c>
      <c r="AB11" s="21">
        <v>9</v>
      </c>
    </row>
    <row r="12" spans="1:28" x14ac:dyDescent="0.35">
      <c r="A12" s="8">
        <v>459</v>
      </c>
      <c r="B12" s="8" t="e">
        <v>#N/A</v>
      </c>
      <c r="C12" t="s">
        <v>204</v>
      </c>
      <c r="D12" t="s">
        <v>145</v>
      </c>
      <c r="E12" t="s">
        <v>33</v>
      </c>
      <c r="F12" s="25">
        <v>43.524999999999999</v>
      </c>
      <c r="G12" s="26">
        <v>8</v>
      </c>
      <c r="H12" s="38">
        <v>2</v>
      </c>
      <c r="I12" s="38">
        <v>9.0749999999999993</v>
      </c>
      <c r="J12" s="38">
        <v>0</v>
      </c>
      <c r="K12" s="38">
        <v>0.5</v>
      </c>
      <c r="L12" s="12">
        <v>11.574999999999999</v>
      </c>
      <c r="M12" s="21">
        <v>7</v>
      </c>
      <c r="N12" s="38">
        <v>2.8</v>
      </c>
      <c r="O12" s="38">
        <v>8.75</v>
      </c>
      <c r="P12" s="38">
        <v>0</v>
      </c>
      <c r="Q12" s="12">
        <v>11.55</v>
      </c>
      <c r="R12" s="21">
        <v>4</v>
      </c>
      <c r="S12" s="38">
        <v>2.1</v>
      </c>
      <c r="T12" s="38">
        <v>7.15</v>
      </c>
      <c r="U12" s="38">
        <v>0</v>
      </c>
      <c r="V12" s="12">
        <v>9.25</v>
      </c>
      <c r="W12" s="21">
        <v>12</v>
      </c>
      <c r="X12" s="38">
        <v>2.9</v>
      </c>
      <c r="Y12" s="38">
        <v>8.25</v>
      </c>
      <c r="Z12" s="47">
        <v>0</v>
      </c>
      <c r="AA12" s="12">
        <v>11.15</v>
      </c>
      <c r="AB12" s="21">
        <v>6</v>
      </c>
    </row>
    <row r="13" spans="1:28" x14ac:dyDescent="0.35">
      <c r="A13" s="8">
        <v>460</v>
      </c>
      <c r="B13" s="8" t="e">
        <v>#N/A</v>
      </c>
      <c r="C13" t="s">
        <v>205</v>
      </c>
      <c r="D13" t="s">
        <v>145</v>
      </c>
      <c r="E13" t="s">
        <v>33</v>
      </c>
      <c r="F13" s="25">
        <v>44.3</v>
      </c>
      <c r="G13" s="26">
        <v>3</v>
      </c>
      <c r="H13" s="38">
        <v>2</v>
      </c>
      <c r="I13" s="38">
        <v>9.125</v>
      </c>
      <c r="J13" s="38">
        <v>0</v>
      </c>
      <c r="K13" s="38">
        <v>0.5</v>
      </c>
      <c r="L13" s="12">
        <v>11.625</v>
      </c>
      <c r="M13" s="21">
        <v>6</v>
      </c>
      <c r="N13" s="38">
        <v>2.8</v>
      </c>
      <c r="O13" s="38">
        <v>8.7750000000000004</v>
      </c>
      <c r="P13" s="38">
        <v>0</v>
      </c>
      <c r="Q13" s="12">
        <v>11.574999999999999</v>
      </c>
      <c r="R13" s="21">
        <v>3</v>
      </c>
      <c r="S13" s="38">
        <v>2.7</v>
      </c>
      <c r="T13" s="38">
        <v>7.85</v>
      </c>
      <c r="U13" s="38">
        <v>0</v>
      </c>
      <c r="V13" s="12">
        <v>10.55</v>
      </c>
      <c r="W13" s="21">
        <v>2</v>
      </c>
      <c r="X13" s="38">
        <v>2.9</v>
      </c>
      <c r="Y13" s="38">
        <v>7.65</v>
      </c>
      <c r="Z13" s="47">
        <v>0</v>
      </c>
      <c r="AA13" s="12">
        <v>10.55</v>
      </c>
      <c r="AB13" s="21">
        <v>16</v>
      </c>
    </row>
    <row r="14" spans="1:28" x14ac:dyDescent="0.35">
      <c r="A14" s="8">
        <v>461</v>
      </c>
      <c r="B14" s="8" t="e">
        <v>#N/A</v>
      </c>
      <c r="C14" t="s">
        <v>206</v>
      </c>
      <c r="D14" t="s">
        <v>145</v>
      </c>
      <c r="E14" t="s">
        <v>66</v>
      </c>
      <c r="F14" s="25">
        <v>32.35</v>
      </c>
      <c r="G14" s="26">
        <v>17</v>
      </c>
      <c r="H14" s="38">
        <v>0</v>
      </c>
      <c r="I14" s="38">
        <v>0</v>
      </c>
      <c r="J14" s="38">
        <v>0</v>
      </c>
      <c r="K14" s="38">
        <v>0</v>
      </c>
      <c r="L14" s="12">
        <v>0</v>
      </c>
      <c r="M14" s="21">
        <v>18</v>
      </c>
      <c r="N14" s="38">
        <v>2.8</v>
      </c>
      <c r="O14" s="38">
        <v>8.4</v>
      </c>
      <c r="P14" s="38">
        <v>0</v>
      </c>
      <c r="Q14" s="12">
        <v>11.2</v>
      </c>
      <c r="R14" s="21">
        <v>11</v>
      </c>
      <c r="S14" s="38">
        <v>2.1</v>
      </c>
      <c r="T14" s="38">
        <v>7.95</v>
      </c>
      <c r="U14" s="38">
        <v>0</v>
      </c>
      <c r="V14" s="12">
        <v>10.050000000000001</v>
      </c>
      <c r="W14" s="21">
        <v>6</v>
      </c>
      <c r="X14" s="38">
        <v>2.8</v>
      </c>
      <c r="Y14" s="38">
        <v>8.3000000000000007</v>
      </c>
      <c r="Z14" s="47">
        <v>0</v>
      </c>
      <c r="AA14" s="12">
        <v>11.1</v>
      </c>
      <c r="AB14" s="21">
        <v>8</v>
      </c>
    </row>
    <row r="15" spans="1:28" x14ac:dyDescent="0.35">
      <c r="A15" s="8">
        <v>462</v>
      </c>
      <c r="B15" s="8" t="e">
        <v>#N/A</v>
      </c>
      <c r="C15" t="s">
        <v>207</v>
      </c>
      <c r="D15" t="s">
        <v>145</v>
      </c>
      <c r="E15" t="s">
        <v>66</v>
      </c>
      <c r="F15" s="25">
        <v>42</v>
      </c>
      <c r="G15" s="26">
        <v>13</v>
      </c>
      <c r="H15" s="38">
        <v>1.6</v>
      </c>
      <c r="I15" s="38">
        <v>9.4250000000000007</v>
      </c>
      <c r="J15" s="38">
        <v>0</v>
      </c>
      <c r="K15" s="38">
        <v>0.5</v>
      </c>
      <c r="L15" s="12">
        <v>11.525</v>
      </c>
      <c r="M15" s="21">
        <v>9</v>
      </c>
      <c r="N15" s="38">
        <v>2.8</v>
      </c>
      <c r="O15" s="38">
        <v>8.7249999999999996</v>
      </c>
      <c r="P15" s="38">
        <v>0</v>
      </c>
      <c r="Q15" s="12">
        <v>11.525</v>
      </c>
      <c r="R15" s="21">
        <v>5</v>
      </c>
      <c r="S15" s="38">
        <v>2.7</v>
      </c>
      <c r="T15" s="38">
        <v>5.65</v>
      </c>
      <c r="U15" s="38">
        <v>0</v>
      </c>
      <c r="V15" s="12">
        <v>8.35</v>
      </c>
      <c r="W15" s="21">
        <v>17</v>
      </c>
      <c r="X15" s="38">
        <v>2.8</v>
      </c>
      <c r="Y15" s="38">
        <v>7.8</v>
      </c>
      <c r="Z15" s="47">
        <v>0</v>
      </c>
      <c r="AA15" s="12">
        <v>10.6</v>
      </c>
      <c r="AB15" s="21">
        <v>15</v>
      </c>
    </row>
    <row r="16" spans="1:28" x14ac:dyDescent="0.35">
      <c r="A16" s="8">
        <v>463</v>
      </c>
      <c r="B16" s="8" t="e">
        <v>#N/A</v>
      </c>
      <c r="C16" t="s">
        <v>208</v>
      </c>
      <c r="D16" t="s">
        <v>145</v>
      </c>
      <c r="E16" t="s">
        <v>42</v>
      </c>
      <c r="F16" s="25">
        <v>44.05</v>
      </c>
      <c r="G16" s="26">
        <v>5</v>
      </c>
      <c r="H16" s="38">
        <v>2</v>
      </c>
      <c r="I16" s="38">
        <v>9.3999999999999986</v>
      </c>
      <c r="J16" s="38">
        <v>0</v>
      </c>
      <c r="K16" s="38">
        <v>0.5</v>
      </c>
      <c r="L16" s="12">
        <v>11.9</v>
      </c>
      <c r="M16" s="21">
        <v>2</v>
      </c>
      <c r="N16" s="38">
        <v>2.8</v>
      </c>
      <c r="O16" s="38">
        <v>8.9</v>
      </c>
      <c r="P16" s="38">
        <v>0</v>
      </c>
      <c r="Q16" s="12">
        <v>11.7</v>
      </c>
      <c r="R16" s="21">
        <v>1</v>
      </c>
      <c r="S16" s="38">
        <v>2.2000000000000002</v>
      </c>
      <c r="T16" s="38">
        <v>7.05</v>
      </c>
      <c r="U16" s="38">
        <v>0</v>
      </c>
      <c r="V16" s="12">
        <v>9.25</v>
      </c>
      <c r="W16" s="21">
        <v>12</v>
      </c>
      <c r="X16" s="38">
        <v>2.9</v>
      </c>
      <c r="Y16" s="38">
        <v>8.3000000000000007</v>
      </c>
      <c r="Z16" s="47">
        <v>0</v>
      </c>
      <c r="AA16" s="12">
        <v>11.2</v>
      </c>
      <c r="AB16" s="21">
        <v>5</v>
      </c>
    </row>
    <row r="17" spans="1:28" x14ac:dyDescent="0.35">
      <c r="A17" s="8">
        <v>464</v>
      </c>
      <c r="B17" s="8" t="e">
        <v>#N/A</v>
      </c>
      <c r="C17" t="s">
        <v>209</v>
      </c>
      <c r="D17" t="s">
        <v>145</v>
      </c>
      <c r="E17" t="s">
        <v>42</v>
      </c>
      <c r="F17" s="25">
        <v>43.524999999999999</v>
      </c>
      <c r="G17" s="26">
        <v>8</v>
      </c>
      <c r="H17" s="38">
        <v>2</v>
      </c>
      <c r="I17" s="38">
        <v>9.1750000000000007</v>
      </c>
      <c r="J17" s="38">
        <v>0</v>
      </c>
      <c r="K17" s="38">
        <v>0.5</v>
      </c>
      <c r="L17" s="12">
        <v>11.675000000000001</v>
      </c>
      <c r="M17" s="21">
        <v>5</v>
      </c>
      <c r="N17" s="38">
        <v>2.7</v>
      </c>
      <c r="O17" s="38">
        <v>7.95</v>
      </c>
      <c r="P17" s="38">
        <v>0</v>
      </c>
      <c r="Q17" s="12">
        <v>10.65</v>
      </c>
      <c r="R17" s="21">
        <v>17</v>
      </c>
      <c r="S17" s="38">
        <v>2.2000000000000002</v>
      </c>
      <c r="T17" s="38">
        <v>7.7</v>
      </c>
      <c r="U17" s="38">
        <v>0</v>
      </c>
      <c r="V17" s="12">
        <v>9.9</v>
      </c>
      <c r="W17" s="21">
        <v>7</v>
      </c>
      <c r="X17" s="38">
        <v>2.9</v>
      </c>
      <c r="Y17" s="38">
        <v>8.4</v>
      </c>
      <c r="Z17" s="47">
        <v>0</v>
      </c>
      <c r="AA17" s="12">
        <v>11.3</v>
      </c>
      <c r="AB17" s="21">
        <v>3</v>
      </c>
    </row>
    <row r="18" spans="1:28" x14ac:dyDescent="0.35">
      <c r="A18" s="8">
        <v>465</v>
      </c>
      <c r="B18" s="8" t="e">
        <v>#N/A</v>
      </c>
      <c r="C18" t="s">
        <v>210</v>
      </c>
      <c r="D18" t="s">
        <v>145</v>
      </c>
      <c r="E18" t="s">
        <v>50</v>
      </c>
      <c r="F18" s="25">
        <v>43.725000000000001</v>
      </c>
      <c r="G18" s="26">
        <v>7</v>
      </c>
      <c r="H18" s="38">
        <v>1.6</v>
      </c>
      <c r="I18" s="38">
        <v>9.375</v>
      </c>
      <c r="J18" s="38">
        <v>0</v>
      </c>
      <c r="K18" s="38">
        <v>0.5</v>
      </c>
      <c r="L18" s="12">
        <v>11.475</v>
      </c>
      <c r="M18" s="21">
        <v>10</v>
      </c>
      <c r="N18" s="38">
        <v>2.8</v>
      </c>
      <c r="O18" s="38">
        <v>8.5</v>
      </c>
      <c r="P18" s="38">
        <v>0</v>
      </c>
      <c r="Q18" s="12">
        <v>11.3</v>
      </c>
      <c r="R18" s="21">
        <v>9</v>
      </c>
      <c r="S18" s="38">
        <v>2.8</v>
      </c>
      <c r="T18" s="38">
        <v>7.45</v>
      </c>
      <c r="U18" s="38">
        <v>0</v>
      </c>
      <c r="V18" s="12">
        <v>10.25</v>
      </c>
      <c r="W18" s="21">
        <v>4</v>
      </c>
      <c r="X18" s="38">
        <v>2.7</v>
      </c>
      <c r="Y18" s="38">
        <v>8</v>
      </c>
      <c r="Z18" s="47">
        <v>0</v>
      </c>
      <c r="AA18" s="12">
        <v>10.7</v>
      </c>
      <c r="AB18" s="21">
        <v>14</v>
      </c>
    </row>
    <row r="19" spans="1:28" x14ac:dyDescent="0.35">
      <c r="A19" s="8">
        <v>466</v>
      </c>
      <c r="B19" s="8" t="e">
        <v>#N/A</v>
      </c>
      <c r="C19" t="s">
        <v>211</v>
      </c>
      <c r="D19" t="s">
        <v>145</v>
      </c>
      <c r="E19" t="s">
        <v>50</v>
      </c>
      <c r="F19" s="25">
        <v>43.05</v>
      </c>
      <c r="G19" s="26">
        <v>10</v>
      </c>
      <c r="H19" s="38">
        <v>2</v>
      </c>
      <c r="I19" s="38">
        <v>9.0500000000000007</v>
      </c>
      <c r="J19" s="38">
        <v>0</v>
      </c>
      <c r="K19" s="38">
        <v>0.5</v>
      </c>
      <c r="L19" s="12">
        <v>11.55</v>
      </c>
      <c r="M19" s="21">
        <v>8</v>
      </c>
      <c r="N19" s="38">
        <v>2.7</v>
      </c>
      <c r="O19" s="38">
        <v>8.5</v>
      </c>
      <c r="P19" s="38">
        <v>0</v>
      </c>
      <c r="Q19" s="12">
        <v>11.2</v>
      </c>
      <c r="R19" s="21">
        <v>11</v>
      </c>
      <c r="S19" s="38">
        <v>2.1</v>
      </c>
      <c r="T19" s="38">
        <v>7.35</v>
      </c>
      <c r="U19" s="38">
        <v>0</v>
      </c>
      <c r="V19" s="12">
        <v>9.4499999999999993</v>
      </c>
      <c r="W19" s="21">
        <v>11</v>
      </c>
      <c r="X19" s="38">
        <v>2.9</v>
      </c>
      <c r="Y19" s="38">
        <v>7.95</v>
      </c>
      <c r="Z19" s="47">
        <v>0</v>
      </c>
      <c r="AA19" s="12">
        <v>10.85</v>
      </c>
      <c r="AB19" s="21">
        <v>11</v>
      </c>
    </row>
    <row r="20" spans="1:28" x14ac:dyDescent="0.35">
      <c r="A20" s="8">
        <v>467</v>
      </c>
      <c r="B20" s="8" t="e">
        <v>#N/A</v>
      </c>
      <c r="C20" t="s">
        <v>212</v>
      </c>
      <c r="D20" t="s">
        <v>145</v>
      </c>
      <c r="E20" t="s">
        <v>87</v>
      </c>
      <c r="F20" s="25">
        <v>38.725000000000001</v>
      </c>
      <c r="G20" s="26">
        <v>16</v>
      </c>
      <c r="H20" s="38">
        <v>1.6</v>
      </c>
      <c r="I20" s="38">
        <v>8.7749999999999986</v>
      </c>
      <c r="J20" s="38">
        <v>0</v>
      </c>
      <c r="K20" s="38">
        <v>0</v>
      </c>
      <c r="L20" s="12">
        <v>10.375</v>
      </c>
      <c r="M20" s="21">
        <v>16</v>
      </c>
      <c r="N20" s="38">
        <v>2.2999999999999998</v>
      </c>
      <c r="O20" s="38">
        <v>8.3000000000000007</v>
      </c>
      <c r="P20" s="38">
        <v>0</v>
      </c>
      <c r="Q20" s="12">
        <v>10.6</v>
      </c>
      <c r="R20" s="21">
        <v>18</v>
      </c>
      <c r="S20" s="38">
        <v>2.7</v>
      </c>
      <c r="T20" s="38">
        <v>4.25</v>
      </c>
      <c r="U20" s="38">
        <v>0</v>
      </c>
      <c r="V20" s="12">
        <v>6.95</v>
      </c>
      <c r="W20" s="21">
        <v>19</v>
      </c>
      <c r="X20" s="38">
        <v>2.7</v>
      </c>
      <c r="Y20" s="38">
        <v>8.1</v>
      </c>
      <c r="Z20" s="47">
        <v>0</v>
      </c>
      <c r="AA20" s="12">
        <v>10.8</v>
      </c>
      <c r="AB20" s="21">
        <v>12</v>
      </c>
    </row>
    <row r="21" spans="1:28" x14ac:dyDescent="0.35">
      <c r="A21" s="8">
        <v>468</v>
      </c>
      <c r="B21" s="8" t="e">
        <v>#N/A</v>
      </c>
      <c r="C21" t="s">
        <v>213</v>
      </c>
      <c r="D21" t="s">
        <v>145</v>
      </c>
      <c r="E21" t="s">
        <v>165</v>
      </c>
      <c r="F21" s="25">
        <v>40.875</v>
      </c>
      <c r="G21" s="26">
        <v>14</v>
      </c>
      <c r="H21" s="38">
        <v>1.6</v>
      </c>
      <c r="I21" s="38">
        <v>8.8249999999999993</v>
      </c>
      <c r="J21" s="38">
        <v>0</v>
      </c>
      <c r="K21" s="38">
        <v>0</v>
      </c>
      <c r="L21" s="12">
        <v>10.425000000000001</v>
      </c>
      <c r="M21" s="21">
        <v>15</v>
      </c>
      <c r="N21" s="38">
        <v>2.7</v>
      </c>
      <c r="O21" s="38">
        <v>8.0500000000000007</v>
      </c>
      <c r="P21" s="38">
        <v>0</v>
      </c>
      <c r="Q21" s="12">
        <v>10.75</v>
      </c>
      <c r="R21" s="21">
        <v>16</v>
      </c>
      <c r="S21" s="38">
        <v>1.6</v>
      </c>
      <c r="T21" s="38">
        <v>6.95</v>
      </c>
      <c r="U21" s="38">
        <v>0</v>
      </c>
      <c r="V21" s="12">
        <v>8.5500000000000007</v>
      </c>
      <c r="W21" s="21">
        <v>15</v>
      </c>
      <c r="X21" s="38">
        <v>2.8</v>
      </c>
      <c r="Y21" s="38">
        <v>8.35</v>
      </c>
      <c r="Z21" s="47">
        <v>0</v>
      </c>
      <c r="AA21" s="12">
        <v>11.15</v>
      </c>
      <c r="AB21" s="21">
        <v>6</v>
      </c>
    </row>
    <row r="22" spans="1:28" x14ac:dyDescent="0.35">
      <c r="A22" s="8">
        <v>469</v>
      </c>
      <c r="B22" s="8" t="e">
        <v>#N/A</v>
      </c>
      <c r="C22" t="s">
        <v>214</v>
      </c>
      <c r="D22" t="s">
        <v>145</v>
      </c>
      <c r="E22" t="s">
        <v>165</v>
      </c>
      <c r="F22" s="25">
        <v>44.174999999999997</v>
      </c>
      <c r="G22" s="26">
        <v>4</v>
      </c>
      <c r="H22" s="38">
        <v>2</v>
      </c>
      <c r="I22" s="38">
        <v>9.3000000000000007</v>
      </c>
      <c r="J22" s="38">
        <v>0</v>
      </c>
      <c r="K22" s="38">
        <v>0.5</v>
      </c>
      <c r="L22" s="12">
        <v>11.8</v>
      </c>
      <c r="M22" s="21">
        <v>3</v>
      </c>
      <c r="N22" s="38">
        <v>2.8</v>
      </c>
      <c r="O22" s="38">
        <v>8.4499999999999993</v>
      </c>
      <c r="P22" s="38">
        <v>0</v>
      </c>
      <c r="Q22" s="12">
        <v>11.25</v>
      </c>
      <c r="R22" s="21">
        <v>10</v>
      </c>
      <c r="S22" s="38">
        <v>2.7</v>
      </c>
      <c r="T22" s="38">
        <v>7.2</v>
      </c>
      <c r="U22" s="38">
        <v>0</v>
      </c>
      <c r="V22" s="12">
        <v>9.9</v>
      </c>
      <c r="W22" s="21">
        <v>7</v>
      </c>
      <c r="X22" s="38">
        <v>3</v>
      </c>
      <c r="Y22" s="38">
        <v>8.2249999999999996</v>
      </c>
      <c r="Z22" s="47">
        <v>0</v>
      </c>
      <c r="AA22" s="12">
        <v>11.225</v>
      </c>
      <c r="AB22" s="21">
        <v>4</v>
      </c>
    </row>
    <row r="23" spans="1:28" x14ac:dyDescent="0.35">
      <c r="A23" s="8">
        <v>470</v>
      </c>
      <c r="B23" s="8" t="e">
        <v>#N/A</v>
      </c>
      <c r="C23" t="s">
        <v>215</v>
      </c>
      <c r="D23" t="s">
        <v>145</v>
      </c>
      <c r="E23" t="s">
        <v>165</v>
      </c>
      <c r="F23" s="25">
        <v>39.575000000000003</v>
      </c>
      <c r="G23" s="26">
        <v>15</v>
      </c>
      <c r="H23" s="38">
        <v>1.6</v>
      </c>
      <c r="I23" s="38">
        <v>8.6750000000000007</v>
      </c>
      <c r="J23" s="38">
        <v>0</v>
      </c>
      <c r="K23" s="38">
        <v>0</v>
      </c>
      <c r="L23" s="12">
        <v>10.275</v>
      </c>
      <c r="M23" s="21">
        <v>17</v>
      </c>
      <c r="N23" s="38">
        <v>2.8</v>
      </c>
      <c r="O23" s="38">
        <v>8.1999999999999993</v>
      </c>
      <c r="P23" s="38">
        <v>0</v>
      </c>
      <c r="Q23" s="12">
        <v>11</v>
      </c>
      <c r="R23" s="21">
        <v>14</v>
      </c>
      <c r="S23" s="38">
        <v>2.1</v>
      </c>
      <c r="T23" s="38">
        <v>5.65</v>
      </c>
      <c r="U23" s="38">
        <v>0</v>
      </c>
      <c r="V23" s="12">
        <v>7.75</v>
      </c>
      <c r="W23" s="21">
        <v>18</v>
      </c>
      <c r="X23" s="38">
        <v>2.7</v>
      </c>
      <c r="Y23" s="38">
        <v>7.85</v>
      </c>
      <c r="Z23" s="47">
        <v>0</v>
      </c>
      <c r="AA23" s="12">
        <v>10.55</v>
      </c>
      <c r="AB23" s="21">
        <v>16</v>
      </c>
    </row>
    <row r="24" spans="1:28" x14ac:dyDescent="0.35">
      <c r="A24" s="8">
        <v>471</v>
      </c>
      <c r="B24" s="8" t="e">
        <v>#N/A</v>
      </c>
      <c r="C24" t="s">
        <v>216</v>
      </c>
      <c r="D24" t="s">
        <v>145</v>
      </c>
      <c r="E24" t="s">
        <v>39</v>
      </c>
      <c r="F24" s="25">
        <v>42.65</v>
      </c>
      <c r="G24" s="26">
        <v>11</v>
      </c>
      <c r="H24" s="38">
        <v>2</v>
      </c>
      <c r="I24" s="38">
        <v>8.6499999999999986</v>
      </c>
      <c r="J24" s="38">
        <v>0</v>
      </c>
      <c r="K24" s="38">
        <v>0.5</v>
      </c>
      <c r="L24" s="12">
        <v>11.15</v>
      </c>
      <c r="M24" s="21">
        <v>14</v>
      </c>
      <c r="N24" s="38">
        <v>2.8</v>
      </c>
      <c r="O24" s="38">
        <v>8.8000000000000007</v>
      </c>
      <c r="P24" s="38">
        <v>0</v>
      </c>
      <c r="Q24" s="12">
        <v>11.6</v>
      </c>
      <c r="R24" s="21">
        <v>2</v>
      </c>
      <c r="S24" s="38">
        <v>1.7</v>
      </c>
      <c r="T24" s="38">
        <v>6.75</v>
      </c>
      <c r="U24" s="38">
        <v>0</v>
      </c>
      <c r="V24" s="12">
        <v>8.4499999999999993</v>
      </c>
      <c r="W24" s="21">
        <v>16</v>
      </c>
      <c r="X24" s="38">
        <v>2.8</v>
      </c>
      <c r="Y24" s="38">
        <v>8.65</v>
      </c>
      <c r="Z24" s="47">
        <v>0</v>
      </c>
      <c r="AA24" s="12">
        <v>11.45</v>
      </c>
      <c r="AB24" s="21">
        <v>2</v>
      </c>
    </row>
    <row r="25" spans="1:28" x14ac:dyDescent="0.35">
      <c r="A25" s="8">
        <v>472</v>
      </c>
      <c r="B25" s="8" t="e">
        <v>#N/A</v>
      </c>
      <c r="C25" t="s">
        <v>217</v>
      </c>
      <c r="D25" t="s">
        <v>145</v>
      </c>
      <c r="E25" t="s">
        <v>39</v>
      </c>
      <c r="F25" s="25">
        <v>42.475000000000001</v>
      </c>
      <c r="G25" s="26">
        <v>12</v>
      </c>
      <c r="H25" s="38">
        <v>2</v>
      </c>
      <c r="I25" s="38">
        <v>8.7750000000000004</v>
      </c>
      <c r="J25" s="38">
        <v>0</v>
      </c>
      <c r="K25" s="38">
        <v>0.5</v>
      </c>
      <c r="L25" s="12">
        <v>11.275</v>
      </c>
      <c r="M25" s="21">
        <v>12</v>
      </c>
      <c r="N25" s="38">
        <v>2.7</v>
      </c>
      <c r="O25" s="38">
        <v>8.4499999999999993</v>
      </c>
      <c r="P25" s="38">
        <v>0</v>
      </c>
      <c r="Q25" s="12">
        <v>11.15</v>
      </c>
      <c r="R25" s="21">
        <v>13</v>
      </c>
      <c r="S25" s="38">
        <v>2.7</v>
      </c>
      <c r="T25" s="38">
        <v>6.4</v>
      </c>
      <c r="U25" s="38">
        <v>0</v>
      </c>
      <c r="V25" s="12">
        <v>9.1</v>
      </c>
      <c r="W25" s="21">
        <v>14</v>
      </c>
      <c r="X25" s="38">
        <v>2.7</v>
      </c>
      <c r="Y25" s="38">
        <v>8.25</v>
      </c>
      <c r="Z25" s="47">
        <v>0</v>
      </c>
      <c r="AA25" s="12">
        <v>10.95</v>
      </c>
      <c r="AB25" s="21">
        <v>10</v>
      </c>
    </row>
    <row r="26" spans="1:28" x14ac:dyDescent="0.35">
      <c r="A26" s="44"/>
      <c r="F26" s="25"/>
      <c r="G26" s="26"/>
      <c r="H26" s="38"/>
      <c r="I26" s="38"/>
      <c r="J26" s="38"/>
      <c r="K26" s="38"/>
      <c r="L26" s="12"/>
      <c r="M26" s="21"/>
      <c r="N26" s="38"/>
      <c r="O26" s="38"/>
      <c r="P26" s="38"/>
      <c r="Q26" s="12"/>
      <c r="R26" s="21"/>
      <c r="S26" s="38"/>
      <c r="T26" s="38"/>
      <c r="U26" s="38"/>
      <c r="V26" s="12"/>
      <c r="W26" s="21"/>
      <c r="X26" s="38"/>
      <c r="Y26" s="38"/>
      <c r="Z26" s="47"/>
      <c r="AA26" s="12"/>
      <c r="AB26"/>
    </row>
    <row r="27" spans="1:28" x14ac:dyDescent="0.35">
      <c r="F27" s="25"/>
      <c r="G27" s="26"/>
      <c r="H27" s="38"/>
      <c r="I27" s="38"/>
      <c r="J27" s="38"/>
      <c r="K27" s="38"/>
      <c r="L27" s="12"/>
      <c r="M27" s="21"/>
      <c r="N27" s="38"/>
      <c r="O27" s="38"/>
      <c r="P27" s="38"/>
      <c r="Q27" s="12"/>
      <c r="R27" s="21"/>
      <c r="S27" s="38"/>
      <c r="T27" s="38"/>
      <c r="U27" s="38"/>
      <c r="V27" s="12"/>
      <c r="W27" s="21"/>
      <c r="X27" s="38"/>
      <c r="Y27" s="38"/>
      <c r="Z27" s="47"/>
      <c r="AA27" s="12"/>
      <c r="AB27"/>
    </row>
    <row r="28" spans="1:28" x14ac:dyDescent="0.35">
      <c r="F28" s="25"/>
      <c r="G28" s="26"/>
      <c r="H28" s="38"/>
      <c r="I28" s="38"/>
      <c r="J28" s="38"/>
      <c r="K28" s="38"/>
      <c r="L28" s="12"/>
      <c r="M28" s="21"/>
      <c r="N28" s="38"/>
      <c r="O28" s="38"/>
      <c r="P28" s="38"/>
      <c r="Q28" s="12"/>
      <c r="R28" s="21"/>
      <c r="S28" s="38"/>
      <c r="T28" s="38"/>
      <c r="U28" s="38"/>
      <c r="V28" s="12"/>
      <c r="W28" s="21"/>
      <c r="X28" s="38"/>
      <c r="Y28" s="38"/>
      <c r="Z28" s="47"/>
      <c r="AA28" s="12"/>
      <c r="AB28"/>
    </row>
    <row r="29" spans="1:28" x14ac:dyDescent="0.35">
      <c r="F29" s="25"/>
      <c r="G29" s="26"/>
      <c r="H29" s="38"/>
      <c r="I29" s="38"/>
      <c r="J29" s="38"/>
      <c r="K29" s="38"/>
      <c r="L29" s="12"/>
      <c r="M29" s="21"/>
      <c r="N29" s="38"/>
      <c r="O29" s="38"/>
      <c r="P29" s="38"/>
      <c r="Q29" s="12"/>
      <c r="R29" s="21"/>
      <c r="S29" s="38"/>
      <c r="T29" s="38"/>
      <c r="U29" s="38"/>
      <c r="V29" s="12"/>
      <c r="W29" s="21"/>
      <c r="X29" s="38"/>
      <c r="Y29" s="38"/>
      <c r="Z29" s="47"/>
      <c r="AA29" s="12"/>
      <c r="AB29"/>
    </row>
    <row r="30" spans="1:28" x14ac:dyDescent="0.35">
      <c r="A30" s="44"/>
      <c r="F30" s="25"/>
      <c r="G30" s="26"/>
      <c r="H30" s="38"/>
      <c r="I30" s="38"/>
      <c r="J30" s="38"/>
      <c r="K30" s="38"/>
      <c r="L30" s="12"/>
      <c r="M30" s="21"/>
      <c r="N30" s="38"/>
      <c r="O30" s="38"/>
      <c r="P30" s="38"/>
      <c r="Q30" s="12"/>
      <c r="R30" s="21"/>
      <c r="S30" s="38"/>
      <c r="T30" s="38"/>
      <c r="U30" s="38"/>
      <c r="V30" s="12"/>
      <c r="W30" s="21"/>
      <c r="X30" s="38"/>
      <c r="Y30" s="38"/>
      <c r="Z30" s="47"/>
      <c r="AA30" s="12"/>
      <c r="AB30"/>
    </row>
    <row r="31" spans="1:28" x14ac:dyDescent="0.35">
      <c r="A31" s="44"/>
      <c r="F31" s="25"/>
      <c r="G31" s="26"/>
      <c r="H31" s="38"/>
      <c r="I31" s="38"/>
      <c r="J31" s="38"/>
      <c r="K31" s="38"/>
      <c r="L31" s="12"/>
      <c r="M31" s="21"/>
      <c r="N31" s="38"/>
      <c r="O31" s="38"/>
      <c r="P31" s="38"/>
      <c r="Q31" s="12"/>
      <c r="R31" s="21"/>
      <c r="S31" s="38"/>
      <c r="T31" s="38"/>
      <c r="U31" s="38"/>
      <c r="V31" s="12"/>
      <c r="W31" s="21"/>
      <c r="X31" s="38"/>
      <c r="Y31" s="38"/>
      <c r="Z31" s="47"/>
      <c r="AA31" s="12"/>
      <c r="AB31"/>
    </row>
    <row r="32" spans="1:28" x14ac:dyDescent="0.35">
      <c r="F32" s="25"/>
      <c r="G32" s="26"/>
      <c r="H32" s="38"/>
      <c r="I32" s="38"/>
      <c r="J32" s="38"/>
      <c r="K32" s="38"/>
      <c r="L32" s="12"/>
      <c r="M32" s="21"/>
      <c r="N32" s="38"/>
      <c r="O32" s="38"/>
      <c r="P32" s="38"/>
      <c r="Q32" s="12"/>
      <c r="R32" s="21"/>
      <c r="S32" s="38"/>
      <c r="T32" s="38"/>
      <c r="U32" s="38"/>
      <c r="V32" s="12"/>
      <c r="W32" s="21"/>
      <c r="X32" s="38"/>
      <c r="Y32" s="38"/>
      <c r="Z32" s="47"/>
      <c r="AA32" s="12"/>
      <c r="AB32"/>
    </row>
    <row r="33" spans="1:28" x14ac:dyDescent="0.35">
      <c r="A33" s="44"/>
      <c r="F33" s="25"/>
      <c r="G33" s="26"/>
      <c r="H33" s="38"/>
      <c r="I33" s="38"/>
      <c r="J33" s="38"/>
      <c r="K33" s="38"/>
      <c r="L33" s="12"/>
      <c r="M33" s="21"/>
      <c r="N33" s="38"/>
      <c r="O33" s="38"/>
      <c r="P33" s="38"/>
      <c r="Q33" s="12"/>
      <c r="R33" s="21"/>
      <c r="S33" s="38"/>
      <c r="T33" s="38"/>
      <c r="U33" s="38"/>
      <c r="V33" s="12"/>
      <c r="W33" s="21"/>
      <c r="X33" s="38"/>
      <c r="Y33" s="38"/>
      <c r="Z33" s="47"/>
      <c r="AA33" s="12"/>
      <c r="AB33" s="13"/>
    </row>
    <row r="34" spans="1:28" x14ac:dyDescent="0.35">
      <c r="F34" s="25"/>
      <c r="G34" s="26"/>
      <c r="H34" s="38"/>
      <c r="I34" s="38"/>
      <c r="J34" s="38"/>
      <c r="K34" s="38"/>
      <c r="L34" s="12"/>
      <c r="M34" s="21"/>
      <c r="N34" s="38"/>
      <c r="O34" s="38"/>
      <c r="P34" s="38"/>
      <c r="Q34" s="12"/>
      <c r="R34" s="21"/>
      <c r="S34" s="38"/>
      <c r="T34" s="38"/>
      <c r="U34" s="38"/>
      <c r="V34" s="12"/>
      <c r="W34" s="21"/>
      <c r="X34" s="38"/>
      <c r="Y34" s="38"/>
      <c r="Z34" s="47"/>
      <c r="AA34" s="12"/>
      <c r="AB34" s="13"/>
    </row>
    <row r="35" spans="1:28" x14ac:dyDescent="0.35">
      <c r="F35" s="25"/>
      <c r="G35" s="26"/>
      <c r="H35" s="38"/>
      <c r="I35" s="38"/>
      <c r="J35" s="38"/>
      <c r="K35" s="38"/>
      <c r="L35" s="12"/>
      <c r="M35" s="21"/>
      <c r="N35" s="38"/>
      <c r="O35" s="38"/>
      <c r="P35" s="38"/>
      <c r="Q35" s="12"/>
      <c r="R35" s="21"/>
      <c r="S35" s="38"/>
      <c r="T35" s="38"/>
      <c r="U35" s="38"/>
      <c r="V35" s="12"/>
      <c r="W35" s="21"/>
      <c r="X35" s="38"/>
      <c r="Y35" s="38"/>
      <c r="Z35" s="47"/>
      <c r="AA35" s="12"/>
      <c r="AB35" s="13"/>
    </row>
    <row r="36" spans="1:28" x14ac:dyDescent="0.35">
      <c r="F36" s="25"/>
      <c r="G36" s="26"/>
      <c r="H36" s="38"/>
      <c r="I36" s="38"/>
      <c r="J36" s="38"/>
      <c r="K36" s="38"/>
      <c r="L36" s="12"/>
      <c r="M36" s="21"/>
      <c r="N36" s="38"/>
      <c r="O36" s="38"/>
      <c r="P36" s="38"/>
      <c r="Q36" s="12"/>
      <c r="R36" s="21"/>
      <c r="S36" s="38"/>
      <c r="T36" s="38"/>
      <c r="U36" s="38"/>
      <c r="V36" s="12"/>
      <c r="W36" s="21"/>
      <c r="X36" s="38"/>
      <c r="Y36" s="38"/>
      <c r="Z36" s="47"/>
      <c r="AA36" s="12"/>
      <c r="AB36" s="13"/>
    </row>
    <row r="37" spans="1:28" x14ac:dyDescent="0.35">
      <c r="A37" s="44"/>
      <c r="B37" s="44"/>
      <c r="C37" s="13"/>
      <c r="D37" s="13"/>
      <c r="E37" s="13"/>
      <c r="F37" s="14"/>
      <c r="G37" s="22"/>
      <c r="H37" s="39"/>
      <c r="I37" s="39"/>
      <c r="J37" s="39"/>
      <c r="K37" s="39"/>
      <c r="L37" s="14"/>
      <c r="M37" s="34"/>
      <c r="N37" s="39"/>
      <c r="O37" s="39"/>
      <c r="P37" s="39"/>
      <c r="Q37" s="14"/>
      <c r="R37" s="34"/>
      <c r="S37" s="39"/>
      <c r="T37" s="39"/>
      <c r="U37" s="39"/>
      <c r="V37" s="14"/>
      <c r="W37" s="34"/>
      <c r="X37" s="39"/>
      <c r="Y37" s="39"/>
      <c r="Z37" s="48"/>
      <c r="AA37" s="14"/>
      <c r="AB37" s="13"/>
    </row>
    <row r="38" spans="1:28" x14ac:dyDescent="0.35">
      <c r="A38" s="44"/>
      <c r="B38" s="44"/>
      <c r="C38" s="13"/>
      <c r="D38" s="13"/>
      <c r="E38" s="13"/>
      <c r="F38" s="14"/>
      <c r="G38" s="22"/>
      <c r="H38" s="39"/>
      <c r="I38" s="39"/>
      <c r="J38" s="39"/>
      <c r="K38" s="39"/>
      <c r="L38" s="14"/>
      <c r="M38" s="34"/>
      <c r="N38" s="39"/>
      <c r="O38" s="39"/>
      <c r="P38" s="39"/>
      <c r="Q38" s="14"/>
      <c r="R38" s="34"/>
      <c r="S38" s="39"/>
      <c r="T38" s="39"/>
      <c r="U38" s="39"/>
      <c r="V38" s="14"/>
      <c r="W38" s="34"/>
      <c r="X38" s="39"/>
      <c r="Y38" s="39"/>
      <c r="Z38" s="48"/>
      <c r="AA38" s="14"/>
      <c r="AB38" s="13"/>
    </row>
    <row r="39" spans="1:28" x14ac:dyDescent="0.35">
      <c r="A39" s="44"/>
      <c r="B39" s="44"/>
      <c r="C39" s="13"/>
      <c r="D39" s="13"/>
      <c r="E39" s="13"/>
      <c r="F39" s="14"/>
      <c r="G39" s="22"/>
      <c r="H39" s="39"/>
      <c r="I39" s="39"/>
      <c r="J39" s="39"/>
      <c r="K39" s="39"/>
      <c r="L39" s="14"/>
      <c r="M39" s="34"/>
      <c r="N39" s="39"/>
      <c r="O39" s="39"/>
      <c r="P39" s="39"/>
      <c r="Q39" s="14"/>
      <c r="R39" s="34"/>
      <c r="S39" s="39"/>
      <c r="T39" s="39"/>
      <c r="U39" s="39"/>
      <c r="V39" s="14"/>
      <c r="W39" s="34"/>
      <c r="X39" s="39"/>
      <c r="Y39" s="39"/>
      <c r="Z39" s="48"/>
      <c r="AA39" s="14"/>
      <c r="AB39" s="13"/>
    </row>
    <row r="40" spans="1:28" x14ac:dyDescent="0.35">
      <c r="A40" s="44"/>
      <c r="B40" s="44"/>
      <c r="C40" s="13"/>
      <c r="D40" s="13"/>
      <c r="E40" s="13"/>
      <c r="F40" s="14"/>
      <c r="G40" s="22"/>
      <c r="H40" s="39"/>
      <c r="I40" s="39"/>
      <c r="J40" s="39"/>
      <c r="K40" s="39"/>
      <c r="L40" s="14"/>
      <c r="M40" s="34"/>
      <c r="N40" s="39"/>
      <c r="O40" s="39"/>
      <c r="P40" s="39"/>
      <c r="Q40" s="14"/>
      <c r="R40" s="34"/>
      <c r="S40" s="39"/>
      <c r="T40" s="39"/>
      <c r="U40" s="39"/>
      <c r="V40" s="14"/>
      <c r="W40" s="34"/>
      <c r="X40" s="39"/>
      <c r="Y40" s="39"/>
      <c r="Z40" s="48"/>
      <c r="AA40" s="14"/>
      <c r="AB40" s="13"/>
    </row>
    <row r="41" spans="1:28" x14ac:dyDescent="0.35">
      <c r="A41" s="44"/>
      <c r="B41" s="44"/>
      <c r="C41" s="13"/>
      <c r="D41" s="13"/>
      <c r="E41" s="13"/>
      <c r="F41" s="14"/>
      <c r="G41" s="22"/>
      <c r="H41" s="39"/>
      <c r="I41" s="39"/>
      <c r="J41" s="39"/>
      <c r="K41" s="39"/>
      <c r="L41" s="14"/>
      <c r="M41" s="34"/>
      <c r="N41" s="39"/>
      <c r="O41" s="39"/>
      <c r="P41" s="39"/>
      <c r="Q41" s="14"/>
      <c r="R41" s="34"/>
      <c r="S41" s="39"/>
      <c r="T41" s="39"/>
      <c r="U41" s="39"/>
      <c r="V41" s="14"/>
      <c r="W41" s="34"/>
      <c r="X41" s="39"/>
      <c r="Y41" s="39"/>
      <c r="Z41" s="48"/>
      <c r="AA41" s="14"/>
      <c r="AB41" s="13"/>
    </row>
    <row r="42" spans="1:28" x14ac:dyDescent="0.35">
      <c r="A42" s="44"/>
      <c r="B42" s="44"/>
      <c r="C42" s="13"/>
      <c r="D42" s="13"/>
      <c r="E42" s="13"/>
      <c r="F42" s="14"/>
      <c r="G42" s="22"/>
      <c r="H42" s="39"/>
      <c r="I42" s="39"/>
      <c r="J42" s="39"/>
      <c r="K42" s="39"/>
      <c r="L42" s="14"/>
      <c r="M42" s="34"/>
      <c r="N42" s="39"/>
      <c r="O42" s="39"/>
      <c r="P42" s="39"/>
      <c r="Q42" s="14"/>
      <c r="R42" s="34"/>
      <c r="S42" s="39"/>
      <c r="T42" s="39"/>
      <c r="U42" s="39"/>
      <c r="V42" s="14"/>
      <c r="W42" s="34"/>
      <c r="X42" s="39"/>
      <c r="Y42" s="39"/>
      <c r="Z42" s="48"/>
      <c r="AA42" s="14"/>
      <c r="AB42" s="13"/>
    </row>
    <row r="43" spans="1:28" x14ac:dyDescent="0.35">
      <c r="A43" s="44"/>
      <c r="B43" s="44"/>
      <c r="C43" s="13"/>
      <c r="D43" s="13"/>
      <c r="E43" s="13"/>
      <c r="F43" s="14"/>
      <c r="G43" s="22"/>
      <c r="H43" s="39"/>
      <c r="I43" s="39"/>
      <c r="J43" s="39"/>
      <c r="K43" s="39"/>
      <c r="L43" s="14"/>
      <c r="M43" s="34"/>
      <c r="N43" s="39"/>
      <c r="O43" s="39"/>
      <c r="P43" s="39"/>
      <c r="Q43" s="14"/>
      <c r="R43" s="34"/>
      <c r="S43" s="39"/>
      <c r="T43" s="39"/>
      <c r="U43" s="39"/>
      <c r="V43" s="14"/>
      <c r="W43" s="34"/>
      <c r="X43" s="39"/>
      <c r="Y43" s="39"/>
      <c r="Z43" s="48"/>
      <c r="AA43" s="14"/>
      <c r="AB43" s="13"/>
    </row>
    <row r="44" spans="1:28" x14ac:dyDescent="0.35">
      <c r="A44" s="44"/>
      <c r="B44" s="44"/>
      <c r="C44" s="13"/>
      <c r="D44" s="13"/>
      <c r="E44" s="13"/>
      <c r="F44" s="14"/>
      <c r="G44" s="22"/>
      <c r="H44" s="39"/>
      <c r="I44" s="39"/>
      <c r="J44" s="39"/>
      <c r="K44" s="39"/>
      <c r="L44" s="14"/>
      <c r="M44" s="34"/>
      <c r="N44" s="39"/>
      <c r="O44" s="39"/>
      <c r="P44" s="39"/>
      <c r="Q44" s="14"/>
      <c r="R44" s="34"/>
      <c r="S44" s="39"/>
      <c r="T44" s="39"/>
      <c r="U44" s="39"/>
      <c r="V44" s="14"/>
      <c r="W44" s="34"/>
      <c r="X44" s="39"/>
      <c r="Y44" s="39"/>
      <c r="Z44" s="48"/>
      <c r="AA44" s="14"/>
      <c r="AB44" s="13"/>
    </row>
    <row r="45" spans="1:28" x14ac:dyDescent="0.35">
      <c r="A45" s="44"/>
      <c r="B45" s="44"/>
      <c r="C45" s="13"/>
      <c r="D45" s="13"/>
      <c r="E45" s="13"/>
      <c r="F45" s="14"/>
      <c r="G45" s="22"/>
      <c r="H45" s="39"/>
      <c r="I45" s="39"/>
      <c r="J45" s="39"/>
      <c r="K45" s="39"/>
      <c r="L45" s="14"/>
      <c r="M45" s="34"/>
      <c r="N45" s="39"/>
      <c r="O45" s="39"/>
      <c r="P45" s="39"/>
      <c r="Q45" s="14"/>
      <c r="R45" s="34"/>
      <c r="S45" s="39"/>
      <c r="T45" s="39"/>
      <c r="U45" s="39"/>
      <c r="V45" s="14"/>
      <c r="W45" s="34"/>
      <c r="X45" s="39"/>
      <c r="Y45" s="39"/>
      <c r="Z45" s="48"/>
      <c r="AA45" s="14"/>
      <c r="AB45" s="13"/>
    </row>
    <row r="46" spans="1:28" x14ac:dyDescent="0.35">
      <c r="A46" s="44"/>
      <c r="B46" s="44"/>
      <c r="C46" s="13"/>
      <c r="D46" s="13"/>
      <c r="E46" s="13"/>
      <c r="F46" s="14"/>
      <c r="G46" s="22"/>
      <c r="H46" s="39"/>
      <c r="I46" s="39"/>
      <c r="J46" s="39"/>
      <c r="K46" s="39"/>
      <c r="L46" s="14"/>
      <c r="M46" s="34"/>
      <c r="N46" s="39"/>
      <c r="O46" s="39"/>
      <c r="P46" s="39"/>
      <c r="Q46" s="14"/>
      <c r="R46" s="34"/>
      <c r="S46" s="39"/>
      <c r="T46" s="39"/>
      <c r="U46" s="39"/>
      <c r="V46" s="14"/>
      <c r="W46" s="34"/>
      <c r="X46" s="39"/>
      <c r="Y46" s="39"/>
      <c r="Z46" s="48"/>
      <c r="AA46" s="14"/>
      <c r="AB46" s="13"/>
    </row>
    <row r="47" spans="1:28" x14ac:dyDescent="0.35">
      <c r="A47" s="44"/>
      <c r="B47" s="44"/>
      <c r="C47" s="13"/>
      <c r="D47" s="13"/>
      <c r="E47" s="13"/>
      <c r="F47" s="14"/>
      <c r="G47" s="22"/>
      <c r="H47" s="39"/>
      <c r="I47" s="39"/>
      <c r="J47" s="39"/>
      <c r="K47" s="39"/>
      <c r="L47" s="14"/>
      <c r="M47" s="34"/>
      <c r="N47" s="39"/>
      <c r="O47" s="39"/>
      <c r="P47" s="39"/>
      <c r="Q47" s="14"/>
      <c r="R47" s="34"/>
      <c r="S47" s="39"/>
      <c r="T47" s="39"/>
      <c r="U47" s="39"/>
      <c r="V47" s="14"/>
      <c r="W47" s="34"/>
      <c r="X47" s="39"/>
      <c r="Y47" s="39"/>
      <c r="Z47" s="48"/>
      <c r="AA47" s="14"/>
      <c r="AB47" s="13"/>
    </row>
    <row r="48" spans="1:28" x14ac:dyDescent="0.35">
      <c r="A48" s="44"/>
      <c r="B48" s="44"/>
      <c r="C48" s="13"/>
      <c r="D48" s="13"/>
      <c r="E48" s="13"/>
      <c r="F48" s="14"/>
      <c r="G48" s="22"/>
      <c r="H48" s="39"/>
      <c r="I48" s="39"/>
      <c r="J48" s="39"/>
      <c r="K48" s="39"/>
      <c r="L48" s="14"/>
      <c r="M48" s="34"/>
      <c r="N48" s="39"/>
      <c r="O48" s="39"/>
      <c r="P48" s="39"/>
      <c r="Q48" s="14"/>
      <c r="R48" s="34"/>
      <c r="S48" s="39"/>
      <c r="T48" s="39"/>
      <c r="U48" s="39"/>
      <c r="V48" s="14"/>
      <c r="W48" s="34"/>
      <c r="X48" s="39"/>
      <c r="Y48" s="39"/>
      <c r="Z48" s="48"/>
      <c r="AA48" s="14"/>
      <c r="AB48" s="13"/>
    </row>
    <row r="49" spans="1:28" x14ac:dyDescent="0.35">
      <c r="A49" s="44"/>
      <c r="B49" s="44"/>
      <c r="C49" s="13"/>
      <c r="D49" s="13"/>
      <c r="E49" s="13"/>
      <c r="F49" s="14"/>
      <c r="G49" s="22"/>
      <c r="H49" s="39"/>
      <c r="I49" s="39"/>
      <c r="J49" s="39"/>
      <c r="K49" s="39"/>
      <c r="L49" s="14"/>
      <c r="M49" s="34"/>
      <c r="N49" s="39"/>
      <c r="O49" s="39"/>
      <c r="P49" s="39"/>
      <c r="Q49" s="14"/>
      <c r="R49" s="34"/>
      <c r="S49" s="39"/>
      <c r="T49" s="39"/>
      <c r="U49" s="39"/>
      <c r="V49" s="14"/>
      <c r="W49" s="34"/>
      <c r="X49" s="39"/>
      <c r="Y49" s="39"/>
      <c r="Z49" s="48"/>
      <c r="AA49" s="14"/>
      <c r="AB49" s="13"/>
    </row>
    <row r="50" spans="1:28" x14ac:dyDescent="0.35">
      <c r="A50" s="44"/>
      <c r="B50" s="44"/>
      <c r="C50" s="13"/>
      <c r="D50" s="13"/>
      <c r="E50" s="13"/>
      <c r="F50" s="14"/>
      <c r="G50" s="22"/>
      <c r="H50" s="39"/>
      <c r="I50" s="39"/>
      <c r="J50" s="39"/>
      <c r="K50" s="39"/>
      <c r="L50" s="14"/>
      <c r="M50" s="34"/>
      <c r="N50" s="39"/>
      <c r="O50" s="39"/>
      <c r="P50" s="39"/>
      <c r="Q50" s="14"/>
      <c r="R50" s="34"/>
      <c r="S50" s="39"/>
      <c r="T50" s="39"/>
      <c r="U50" s="39"/>
      <c r="V50" s="14"/>
      <c r="W50" s="34"/>
      <c r="X50" s="39"/>
      <c r="Y50" s="39"/>
      <c r="Z50" s="48"/>
      <c r="AA50" s="14"/>
      <c r="AB50" s="13"/>
    </row>
    <row r="51" spans="1:28" x14ac:dyDescent="0.35">
      <c r="A51" s="44"/>
      <c r="B51" s="44"/>
      <c r="C51" s="13"/>
      <c r="D51" s="13"/>
      <c r="E51" s="13"/>
      <c r="F51" s="14"/>
      <c r="G51" s="22"/>
      <c r="H51" s="39"/>
      <c r="I51" s="39"/>
      <c r="J51" s="39"/>
      <c r="K51" s="39"/>
      <c r="L51" s="14"/>
      <c r="M51" s="34"/>
      <c r="N51" s="39"/>
      <c r="O51" s="39"/>
      <c r="P51" s="39"/>
      <c r="Q51" s="14"/>
      <c r="R51" s="34"/>
      <c r="S51" s="39"/>
      <c r="T51" s="39"/>
      <c r="U51" s="39"/>
      <c r="V51" s="14"/>
      <c r="W51" s="34"/>
      <c r="X51" s="39"/>
      <c r="Y51" s="39"/>
      <c r="Z51" s="48"/>
      <c r="AA51" s="14"/>
      <c r="AB51" s="13"/>
    </row>
    <row r="52" spans="1:28" x14ac:dyDescent="0.35">
      <c r="A52" s="44"/>
      <c r="B52" s="44"/>
      <c r="C52" s="13"/>
      <c r="D52" s="13"/>
      <c r="E52" s="13"/>
      <c r="F52" s="14"/>
      <c r="G52" s="22"/>
      <c r="H52" s="39"/>
      <c r="I52" s="39"/>
      <c r="J52" s="39"/>
      <c r="K52" s="39"/>
      <c r="L52" s="14"/>
      <c r="M52" s="34"/>
      <c r="N52" s="39"/>
      <c r="O52" s="39"/>
      <c r="P52" s="39"/>
      <c r="Q52" s="14"/>
      <c r="R52" s="34"/>
      <c r="S52" s="39"/>
      <c r="T52" s="39"/>
      <c r="U52" s="39"/>
      <c r="V52" s="14"/>
      <c r="W52" s="34"/>
      <c r="X52" s="39"/>
      <c r="Y52" s="39"/>
      <c r="Z52" s="48"/>
      <c r="AA52" s="14"/>
      <c r="AB52" s="13"/>
    </row>
    <row r="53" spans="1:28" x14ac:dyDescent="0.35">
      <c r="A53" s="44"/>
      <c r="B53" s="44"/>
      <c r="C53" s="13"/>
      <c r="D53" s="13"/>
      <c r="E53" s="13"/>
      <c r="F53" s="14"/>
      <c r="G53" s="22"/>
      <c r="H53" s="39"/>
      <c r="I53" s="39"/>
      <c r="J53" s="39"/>
      <c r="K53" s="39"/>
      <c r="L53" s="14"/>
      <c r="M53" s="34"/>
      <c r="N53" s="39"/>
      <c r="O53" s="39"/>
      <c r="P53" s="39"/>
      <c r="Q53" s="14"/>
      <c r="R53" s="34"/>
      <c r="S53" s="39"/>
      <c r="T53" s="39"/>
      <c r="U53" s="39"/>
      <c r="V53" s="14"/>
      <c r="W53" s="34"/>
      <c r="X53" s="39"/>
      <c r="Y53" s="39"/>
      <c r="Z53" s="48"/>
      <c r="AA53" s="14"/>
      <c r="AB53" s="13"/>
    </row>
    <row r="54" spans="1:28" x14ac:dyDescent="0.35">
      <c r="A54" s="44"/>
      <c r="B54" s="44"/>
      <c r="C54" s="13"/>
      <c r="D54" s="13"/>
      <c r="E54" s="13"/>
      <c r="F54" s="14"/>
      <c r="G54" s="22"/>
      <c r="H54" s="39"/>
      <c r="I54" s="39"/>
      <c r="J54" s="39"/>
      <c r="K54" s="39"/>
      <c r="L54" s="14"/>
      <c r="M54" s="34"/>
      <c r="N54" s="39"/>
      <c r="O54" s="39"/>
      <c r="P54" s="39"/>
      <c r="Q54" s="14"/>
      <c r="R54" s="34"/>
      <c r="S54" s="39"/>
      <c r="T54" s="39"/>
      <c r="U54" s="39"/>
      <c r="V54" s="14"/>
      <c r="W54" s="34"/>
      <c r="X54" s="39"/>
      <c r="Y54" s="39"/>
      <c r="Z54" s="48"/>
      <c r="AA54" s="14"/>
      <c r="AB54" s="13"/>
    </row>
    <row r="55" spans="1:28" x14ac:dyDescent="0.35">
      <c r="A55" s="44"/>
      <c r="B55" s="44"/>
      <c r="C55" s="13"/>
      <c r="D55" s="13"/>
      <c r="E55" s="13"/>
      <c r="F55" s="14"/>
      <c r="G55" s="22"/>
      <c r="H55" s="39"/>
      <c r="I55" s="39"/>
      <c r="J55" s="39"/>
      <c r="K55" s="39"/>
      <c r="L55" s="14"/>
      <c r="M55" s="34"/>
      <c r="N55" s="39"/>
      <c r="O55" s="39"/>
      <c r="P55" s="39"/>
      <c r="Q55" s="14"/>
      <c r="R55" s="34"/>
      <c r="S55" s="39"/>
      <c r="T55" s="39"/>
      <c r="U55" s="39"/>
      <c r="V55" s="14"/>
      <c r="W55" s="34"/>
      <c r="X55" s="39"/>
      <c r="Y55" s="39"/>
      <c r="Z55" s="48"/>
      <c r="AA55" s="14"/>
      <c r="AB55" s="13"/>
    </row>
    <row r="56" spans="1:28" x14ac:dyDescent="0.35">
      <c r="A56" s="44"/>
      <c r="B56" s="44"/>
      <c r="C56" s="13"/>
      <c r="D56" s="13"/>
      <c r="E56" s="13"/>
      <c r="F56" s="14"/>
      <c r="G56" s="22"/>
      <c r="H56" s="39"/>
      <c r="I56" s="39"/>
      <c r="J56" s="39"/>
      <c r="K56" s="39"/>
      <c r="L56" s="14"/>
      <c r="M56" s="34"/>
      <c r="N56" s="39"/>
      <c r="O56" s="39"/>
      <c r="P56" s="39"/>
      <c r="Q56" s="14"/>
      <c r="R56" s="34"/>
      <c r="S56" s="39"/>
      <c r="T56" s="39"/>
      <c r="U56" s="39"/>
      <c r="V56" s="14"/>
      <c r="W56" s="34"/>
      <c r="X56" s="39"/>
      <c r="Y56" s="39"/>
      <c r="Z56" s="48"/>
      <c r="AA56" s="14"/>
      <c r="AB56" s="13"/>
    </row>
    <row r="57" spans="1:28" x14ac:dyDescent="0.35">
      <c r="A57" s="44"/>
      <c r="B57" s="44"/>
      <c r="C57" s="13"/>
      <c r="D57" s="13"/>
      <c r="E57" s="13"/>
      <c r="F57" s="14"/>
      <c r="G57" s="22"/>
      <c r="H57" s="39"/>
      <c r="I57" s="39"/>
      <c r="J57" s="39"/>
      <c r="K57" s="39"/>
      <c r="L57" s="14"/>
      <c r="M57" s="34"/>
      <c r="N57" s="39"/>
      <c r="O57" s="39"/>
      <c r="P57" s="39"/>
      <c r="Q57" s="14"/>
      <c r="R57" s="34"/>
      <c r="S57" s="39"/>
      <c r="T57" s="39"/>
      <c r="U57" s="39"/>
      <c r="V57" s="14"/>
      <c r="W57" s="34"/>
      <c r="X57" s="39"/>
      <c r="Y57" s="39"/>
      <c r="Z57" s="48"/>
      <c r="AA57" s="14"/>
      <c r="AB57" s="13"/>
    </row>
    <row r="58" spans="1:28" x14ac:dyDescent="0.35">
      <c r="A58" s="44"/>
      <c r="B58" s="44"/>
      <c r="C58" s="13"/>
      <c r="D58" s="13"/>
      <c r="E58" s="13"/>
      <c r="F58" s="14"/>
      <c r="G58" s="22"/>
      <c r="H58" s="39"/>
      <c r="I58" s="39"/>
      <c r="J58" s="39"/>
      <c r="K58" s="39"/>
      <c r="L58" s="14"/>
      <c r="M58" s="34"/>
      <c r="N58" s="39"/>
      <c r="O58" s="39"/>
      <c r="P58" s="39"/>
      <c r="Q58" s="14"/>
      <c r="R58" s="34"/>
      <c r="S58" s="39"/>
      <c r="T58" s="39"/>
      <c r="U58" s="39"/>
      <c r="V58" s="14"/>
      <c r="W58" s="34"/>
      <c r="X58" s="39"/>
      <c r="Y58" s="39"/>
      <c r="Z58" s="48"/>
      <c r="AA58" s="14"/>
      <c r="AB58" s="13"/>
    </row>
    <row r="59" spans="1:28" x14ac:dyDescent="0.35">
      <c r="A59" s="44"/>
      <c r="B59" s="44"/>
      <c r="C59" s="13"/>
      <c r="D59" s="13"/>
      <c r="E59" s="13"/>
      <c r="F59" s="14"/>
      <c r="G59" s="22"/>
      <c r="H59" s="39"/>
      <c r="I59" s="39"/>
      <c r="J59" s="39"/>
      <c r="K59" s="39"/>
      <c r="L59" s="14"/>
      <c r="M59" s="34"/>
      <c r="N59" s="39"/>
      <c r="O59" s="39"/>
      <c r="P59" s="39"/>
      <c r="Q59" s="14"/>
      <c r="R59" s="34"/>
      <c r="S59" s="39"/>
      <c r="T59" s="39"/>
      <c r="U59" s="39"/>
      <c r="V59" s="14"/>
      <c r="W59" s="34"/>
      <c r="X59" s="39"/>
      <c r="Y59" s="39"/>
      <c r="Z59" s="48"/>
      <c r="AA59" s="14"/>
      <c r="AB59" s="13"/>
    </row>
    <row r="60" spans="1:28" x14ac:dyDescent="0.35">
      <c r="A60" s="44"/>
      <c r="B60" s="44"/>
      <c r="C60" s="13"/>
      <c r="D60" s="13"/>
      <c r="E60" s="13"/>
      <c r="F60" s="14"/>
      <c r="G60" s="22"/>
      <c r="H60" s="39"/>
      <c r="I60" s="39"/>
      <c r="J60" s="39"/>
      <c r="K60" s="39"/>
      <c r="L60" s="14"/>
      <c r="M60" s="34"/>
      <c r="N60" s="39"/>
      <c r="O60" s="39"/>
      <c r="P60" s="39"/>
      <c r="Q60" s="14"/>
      <c r="R60" s="34"/>
      <c r="S60" s="39"/>
      <c r="T60" s="39"/>
      <c r="U60" s="39"/>
      <c r="V60" s="14"/>
      <c r="W60" s="34"/>
      <c r="X60" s="39"/>
      <c r="Y60" s="39"/>
      <c r="Z60" s="48"/>
      <c r="AA60" s="14"/>
      <c r="AB60" s="13"/>
    </row>
    <row r="61" spans="1:28" x14ac:dyDescent="0.35">
      <c r="A61" s="44"/>
      <c r="B61" s="44"/>
      <c r="C61" s="13"/>
      <c r="D61" s="13"/>
      <c r="E61" s="13"/>
      <c r="F61" s="14"/>
      <c r="G61" s="22"/>
      <c r="H61" s="39"/>
      <c r="I61" s="39"/>
      <c r="J61" s="39"/>
      <c r="K61" s="39"/>
      <c r="L61" s="14"/>
      <c r="M61" s="34"/>
      <c r="N61" s="39"/>
      <c r="O61" s="39"/>
      <c r="P61" s="39"/>
      <c r="Q61" s="14"/>
      <c r="R61" s="34"/>
      <c r="S61" s="39"/>
      <c r="T61" s="39"/>
      <c r="U61" s="39"/>
      <c r="V61" s="14"/>
      <c r="W61" s="34"/>
      <c r="X61" s="39"/>
      <c r="Y61" s="39"/>
      <c r="Z61" s="48"/>
      <c r="AA61" s="14"/>
      <c r="AB61" s="13"/>
    </row>
    <row r="62" spans="1:28" x14ac:dyDescent="0.35">
      <c r="A62" s="44"/>
      <c r="B62" s="44"/>
      <c r="C62" s="13"/>
      <c r="D62" s="13"/>
      <c r="E62" s="13"/>
      <c r="F62" s="14"/>
      <c r="G62" s="22"/>
      <c r="H62" s="39"/>
      <c r="I62" s="39"/>
      <c r="J62" s="39"/>
      <c r="K62" s="39"/>
      <c r="L62" s="14"/>
      <c r="M62" s="34"/>
      <c r="N62" s="39"/>
      <c r="O62" s="39"/>
      <c r="P62" s="39"/>
      <c r="Q62" s="14"/>
      <c r="R62" s="34"/>
      <c r="S62" s="39"/>
      <c r="T62" s="39"/>
      <c r="U62" s="39"/>
      <c r="V62" s="14"/>
      <c r="W62" s="34"/>
      <c r="X62" s="39"/>
      <c r="Y62" s="39"/>
      <c r="Z62" s="48"/>
      <c r="AA62" s="14"/>
      <c r="AB62" s="13"/>
    </row>
    <row r="63" spans="1:28" x14ac:dyDescent="0.35">
      <c r="A63" s="44"/>
      <c r="B63" s="44"/>
      <c r="C63" s="13"/>
      <c r="D63" s="13"/>
      <c r="E63" s="13"/>
      <c r="F63" s="14"/>
      <c r="G63" s="22"/>
      <c r="H63" s="39"/>
      <c r="I63" s="39"/>
      <c r="J63" s="39"/>
      <c r="K63" s="39"/>
      <c r="L63" s="14"/>
      <c r="M63" s="34"/>
      <c r="N63" s="39"/>
      <c r="O63" s="39"/>
      <c r="P63" s="39"/>
      <c r="Q63" s="14"/>
      <c r="R63" s="34"/>
      <c r="S63" s="39"/>
      <c r="T63" s="39"/>
      <c r="U63" s="39"/>
      <c r="V63" s="14"/>
      <c r="W63" s="34"/>
      <c r="X63" s="39"/>
      <c r="Y63" s="39"/>
      <c r="Z63" s="48"/>
      <c r="AA63" s="14"/>
      <c r="AB63" s="13"/>
    </row>
    <row r="64" spans="1:28" x14ac:dyDescent="0.35">
      <c r="A64" s="44"/>
      <c r="B64" s="44"/>
      <c r="C64" s="13"/>
      <c r="D64" s="13"/>
      <c r="E64" s="13"/>
      <c r="F64" s="14"/>
      <c r="G64" s="22"/>
      <c r="H64" s="39"/>
      <c r="I64" s="39"/>
      <c r="J64" s="39"/>
      <c r="K64" s="39"/>
      <c r="L64" s="14"/>
      <c r="M64" s="34"/>
      <c r="N64" s="39"/>
      <c r="O64" s="39"/>
      <c r="P64" s="39"/>
      <c r="Q64" s="14"/>
      <c r="R64" s="34"/>
      <c r="S64" s="39"/>
      <c r="T64" s="39"/>
      <c r="U64" s="39"/>
      <c r="V64" s="14"/>
      <c r="W64" s="34"/>
      <c r="X64" s="39"/>
      <c r="Y64" s="39"/>
      <c r="Z64" s="48"/>
      <c r="AA64" s="14"/>
      <c r="AB64" s="13"/>
    </row>
    <row r="65" spans="1:28" x14ac:dyDescent="0.35">
      <c r="A65" s="44"/>
      <c r="B65" s="44"/>
      <c r="C65" s="13"/>
      <c r="D65" s="13"/>
      <c r="E65" s="13"/>
      <c r="F65" s="14"/>
      <c r="G65" s="22"/>
      <c r="H65" s="39"/>
      <c r="I65" s="39"/>
      <c r="J65" s="39"/>
      <c r="K65" s="39"/>
      <c r="L65" s="14"/>
      <c r="M65" s="34"/>
      <c r="N65" s="39"/>
      <c r="O65" s="39"/>
      <c r="P65" s="39"/>
      <c r="Q65" s="14"/>
      <c r="R65" s="34"/>
      <c r="S65" s="39"/>
      <c r="T65" s="39"/>
      <c r="U65" s="39"/>
      <c r="V65" s="14"/>
      <c r="W65" s="34"/>
      <c r="X65" s="39"/>
      <c r="Y65" s="39"/>
      <c r="Z65" s="48"/>
      <c r="AA65" s="14"/>
      <c r="AB65" s="13"/>
    </row>
    <row r="66" spans="1:28" x14ac:dyDescent="0.35">
      <c r="A66" s="44"/>
      <c r="B66" s="44"/>
      <c r="C66" s="13"/>
      <c r="D66" s="13"/>
      <c r="E66" s="13"/>
      <c r="F66" s="14"/>
      <c r="G66" s="22"/>
      <c r="H66" s="39"/>
      <c r="I66" s="39"/>
      <c r="J66" s="39"/>
      <c r="K66" s="39"/>
      <c r="L66" s="14"/>
      <c r="M66" s="34"/>
      <c r="N66" s="39"/>
      <c r="O66" s="39"/>
      <c r="P66" s="39"/>
      <c r="Q66" s="14"/>
      <c r="R66" s="34"/>
      <c r="S66" s="39"/>
      <c r="T66" s="39"/>
      <c r="U66" s="39"/>
      <c r="V66" s="14"/>
      <c r="W66" s="34"/>
      <c r="X66" s="39"/>
      <c r="Y66" s="39"/>
      <c r="Z66" s="48"/>
      <c r="AA66" s="14"/>
      <c r="AB66" s="13"/>
    </row>
    <row r="67" spans="1:28" x14ac:dyDescent="0.35">
      <c r="A67" s="44"/>
      <c r="B67" s="44"/>
      <c r="C67" s="13"/>
      <c r="D67" s="13"/>
      <c r="E67" s="13"/>
      <c r="F67" s="14"/>
      <c r="G67" s="22"/>
      <c r="H67" s="39"/>
      <c r="I67" s="39"/>
      <c r="J67" s="39"/>
      <c r="K67" s="39"/>
      <c r="L67" s="14"/>
      <c r="M67" s="34"/>
      <c r="N67" s="39"/>
      <c r="O67" s="39"/>
      <c r="P67" s="39"/>
      <c r="Q67" s="14"/>
      <c r="R67" s="34"/>
      <c r="S67" s="39"/>
      <c r="T67" s="39"/>
      <c r="U67" s="39"/>
      <c r="V67" s="14"/>
      <c r="W67" s="34"/>
      <c r="X67" s="39"/>
      <c r="Y67" s="39"/>
      <c r="Z67" s="48"/>
      <c r="AA67" s="14"/>
      <c r="AB67" s="13"/>
    </row>
    <row r="68" spans="1:28" x14ac:dyDescent="0.35">
      <c r="A68" s="44"/>
      <c r="B68" s="44"/>
      <c r="C68" s="13"/>
      <c r="D68" s="13"/>
      <c r="E68" s="13"/>
      <c r="F68" s="14"/>
      <c r="G68" s="22"/>
      <c r="H68" s="39"/>
      <c r="I68" s="39"/>
      <c r="J68" s="39"/>
      <c r="K68" s="39"/>
      <c r="L68" s="14"/>
      <c r="M68" s="34"/>
      <c r="N68" s="39"/>
      <c r="O68" s="39"/>
      <c r="P68" s="39"/>
      <c r="Q68" s="14"/>
      <c r="R68" s="34"/>
      <c r="S68" s="39"/>
      <c r="T68" s="39"/>
      <c r="U68" s="39"/>
      <c r="V68" s="14"/>
      <c r="W68" s="34"/>
      <c r="X68" s="39"/>
      <c r="Y68" s="39"/>
      <c r="Z68" s="48"/>
      <c r="AA68" s="14"/>
      <c r="AB68" s="13"/>
    </row>
    <row r="69" spans="1:28" x14ac:dyDescent="0.35">
      <c r="A69" s="44"/>
      <c r="B69" s="44"/>
      <c r="C69" s="13"/>
      <c r="D69" s="13"/>
      <c r="E69" s="13"/>
      <c r="F69" s="14"/>
      <c r="G69" s="22"/>
      <c r="H69" s="39"/>
      <c r="I69" s="39"/>
      <c r="J69" s="39"/>
      <c r="K69" s="39"/>
      <c r="L69" s="14"/>
      <c r="M69" s="34"/>
      <c r="N69" s="39"/>
      <c r="O69" s="39"/>
      <c r="P69" s="39"/>
      <c r="Q69" s="14"/>
      <c r="R69" s="34"/>
      <c r="S69" s="39"/>
      <c r="T69" s="39"/>
      <c r="U69" s="39"/>
      <c r="V69" s="14"/>
      <c r="W69" s="34"/>
      <c r="X69" s="39"/>
      <c r="Y69" s="39"/>
      <c r="Z69" s="48"/>
      <c r="AA69" s="14"/>
      <c r="AB69" s="13"/>
    </row>
    <row r="70" spans="1:28" x14ac:dyDescent="0.35">
      <c r="A70" s="44"/>
      <c r="B70" s="44"/>
      <c r="C70" s="13"/>
      <c r="D70" s="13"/>
      <c r="E70" s="13"/>
      <c r="F70" s="14"/>
      <c r="G70" s="22"/>
      <c r="H70" s="39"/>
      <c r="I70" s="39"/>
      <c r="J70" s="39"/>
      <c r="K70" s="39"/>
      <c r="L70" s="14"/>
      <c r="M70" s="34"/>
      <c r="N70" s="39"/>
      <c r="O70" s="39"/>
      <c r="P70" s="39"/>
      <c r="Q70" s="14"/>
      <c r="R70" s="34"/>
      <c r="S70" s="39"/>
      <c r="T70" s="39"/>
      <c r="U70" s="39"/>
      <c r="V70" s="14"/>
      <c r="W70" s="34"/>
      <c r="X70" s="39"/>
      <c r="Y70" s="39"/>
      <c r="Z70" s="48"/>
      <c r="AA70" s="14"/>
      <c r="AB70" s="13"/>
    </row>
    <row r="71" spans="1:28" x14ac:dyDescent="0.35">
      <c r="A71" s="44"/>
      <c r="B71" s="44"/>
      <c r="C71" s="13"/>
      <c r="D71" s="13"/>
      <c r="E71" s="13"/>
      <c r="F71" s="14"/>
      <c r="G71" s="22"/>
      <c r="H71" s="39"/>
      <c r="I71" s="39"/>
      <c r="J71" s="39"/>
      <c r="K71" s="39"/>
      <c r="L71" s="14"/>
      <c r="M71" s="34"/>
      <c r="N71" s="39"/>
      <c r="O71" s="39"/>
      <c r="P71" s="39"/>
      <c r="Q71" s="14"/>
      <c r="R71" s="34"/>
      <c r="S71" s="39"/>
      <c r="T71" s="39"/>
      <c r="U71" s="39"/>
      <c r="V71" s="14"/>
      <c r="W71" s="34"/>
      <c r="X71" s="39"/>
      <c r="Y71" s="39"/>
      <c r="Z71" s="48"/>
      <c r="AA71" s="14"/>
      <c r="AB71" s="13"/>
    </row>
    <row r="72" spans="1:28" x14ac:dyDescent="0.35">
      <c r="A72" s="44"/>
      <c r="B72" s="44"/>
      <c r="C72" s="13"/>
      <c r="D72" s="13"/>
      <c r="E72" s="13"/>
      <c r="F72" s="14"/>
      <c r="G72" s="22"/>
      <c r="H72" s="39"/>
      <c r="I72" s="39"/>
      <c r="J72" s="39"/>
      <c r="K72" s="39"/>
      <c r="L72" s="14"/>
      <c r="M72" s="34"/>
      <c r="N72" s="39"/>
      <c r="O72" s="39"/>
      <c r="P72" s="39"/>
      <c r="Q72" s="14"/>
      <c r="R72" s="34"/>
      <c r="S72" s="39"/>
      <c r="T72" s="39"/>
      <c r="U72" s="39"/>
      <c r="V72" s="14"/>
      <c r="W72" s="34"/>
      <c r="X72" s="39"/>
      <c r="Y72" s="39"/>
      <c r="Z72" s="48"/>
      <c r="AA72" s="14"/>
      <c r="AB72" s="13"/>
    </row>
    <row r="73" spans="1:28" x14ac:dyDescent="0.35">
      <c r="A73" s="44"/>
      <c r="B73" s="44"/>
      <c r="C73" s="13"/>
      <c r="D73" s="13"/>
      <c r="E73" s="13"/>
      <c r="F73" s="14"/>
      <c r="G73" s="22"/>
      <c r="H73" s="39"/>
      <c r="I73" s="39"/>
      <c r="J73" s="39"/>
      <c r="K73" s="39"/>
      <c r="L73" s="14"/>
      <c r="M73" s="34"/>
      <c r="N73" s="39"/>
      <c r="O73" s="39"/>
      <c r="P73" s="39"/>
      <c r="Q73" s="14"/>
      <c r="R73" s="34"/>
      <c r="S73" s="39"/>
      <c r="T73" s="39"/>
      <c r="U73" s="39"/>
      <c r="V73" s="14"/>
      <c r="W73" s="34"/>
      <c r="X73" s="39"/>
      <c r="Y73" s="39"/>
      <c r="Z73" s="48"/>
      <c r="AA73" s="14"/>
      <c r="AB73" s="13"/>
    </row>
    <row r="74" spans="1:28" x14ac:dyDescent="0.35">
      <c r="A74" s="44"/>
      <c r="B74" s="44"/>
      <c r="C74" s="13"/>
      <c r="D74" s="13"/>
      <c r="E74" s="13"/>
      <c r="F74" s="14"/>
      <c r="G74" s="22"/>
      <c r="H74" s="39"/>
      <c r="I74" s="39"/>
      <c r="J74" s="39"/>
      <c r="K74" s="39"/>
      <c r="L74" s="14"/>
      <c r="M74" s="34"/>
      <c r="N74" s="39"/>
      <c r="O74" s="39"/>
      <c r="P74" s="39"/>
      <c r="Q74" s="14"/>
      <c r="R74" s="34"/>
      <c r="S74" s="39"/>
      <c r="T74" s="39"/>
      <c r="U74" s="39"/>
      <c r="V74" s="14"/>
      <c r="W74" s="34"/>
      <c r="X74" s="39"/>
      <c r="Y74" s="39"/>
      <c r="Z74" s="48"/>
      <c r="AA74" s="14"/>
      <c r="AB74" s="13"/>
    </row>
    <row r="75" spans="1:28" x14ac:dyDescent="0.35">
      <c r="A75" s="44"/>
      <c r="B75" s="44"/>
      <c r="C75" s="13"/>
      <c r="D75" s="13"/>
      <c r="E75" s="13"/>
      <c r="F75" s="14"/>
      <c r="G75" s="22"/>
      <c r="H75" s="39"/>
      <c r="I75" s="39"/>
      <c r="J75" s="39"/>
      <c r="K75" s="39"/>
      <c r="L75" s="14"/>
      <c r="M75" s="34"/>
      <c r="N75" s="39"/>
      <c r="O75" s="39"/>
      <c r="P75" s="39"/>
      <c r="Q75" s="14"/>
      <c r="R75" s="34"/>
      <c r="S75" s="39"/>
      <c r="T75" s="39"/>
      <c r="U75" s="39"/>
      <c r="V75" s="14"/>
      <c r="W75" s="34"/>
      <c r="X75" s="39"/>
      <c r="Y75" s="39"/>
      <c r="Z75" s="48"/>
      <c r="AA75" s="14"/>
      <c r="AB75" s="13"/>
    </row>
    <row r="76" spans="1:28" x14ac:dyDescent="0.35">
      <c r="A76" s="44"/>
      <c r="B76" s="44"/>
      <c r="C76" s="13"/>
      <c r="D76" s="13"/>
      <c r="E76" s="13"/>
      <c r="F76" s="14"/>
      <c r="G76" s="22"/>
      <c r="H76" s="39"/>
      <c r="I76" s="39"/>
      <c r="J76" s="39"/>
      <c r="K76" s="39"/>
      <c r="L76" s="14"/>
      <c r="M76" s="34"/>
      <c r="N76" s="39"/>
      <c r="O76" s="39"/>
      <c r="P76" s="39"/>
      <c r="Q76" s="14"/>
      <c r="R76" s="34"/>
      <c r="S76" s="39"/>
      <c r="T76" s="39"/>
      <c r="U76" s="39"/>
      <c r="V76" s="14"/>
      <c r="W76" s="34"/>
      <c r="X76" s="39"/>
      <c r="Y76" s="39"/>
      <c r="Z76" s="48"/>
      <c r="AA76" s="14"/>
      <c r="AB76" s="13"/>
    </row>
    <row r="77" spans="1:28" x14ac:dyDescent="0.35">
      <c r="A77" s="44"/>
      <c r="B77" s="44"/>
      <c r="C77" s="13"/>
      <c r="D77" s="13"/>
      <c r="E77" s="13"/>
      <c r="F77" s="14"/>
      <c r="G77" s="22"/>
      <c r="H77" s="39"/>
      <c r="I77" s="39"/>
      <c r="J77" s="39"/>
      <c r="K77" s="39"/>
      <c r="L77" s="14"/>
      <c r="M77" s="34"/>
      <c r="N77" s="39"/>
      <c r="O77" s="39"/>
      <c r="P77" s="39"/>
      <c r="Q77" s="14"/>
      <c r="R77" s="34"/>
      <c r="S77" s="39"/>
      <c r="T77" s="39"/>
      <c r="U77" s="39"/>
      <c r="V77" s="14"/>
      <c r="W77" s="34"/>
      <c r="X77" s="39"/>
      <c r="Y77" s="39"/>
      <c r="Z77" s="48"/>
      <c r="AA77" s="14"/>
      <c r="AB77" s="13"/>
    </row>
    <row r="78" spans="1:28" x14ac:dyDescent="0.35">
      <c r="A78" s="44"/>
      <c r="B78" s="44"/>
      <c r="C78" s="13"/>
      <c r="D78" s="13"/>
      <c r="E78" s="13"/>
      <c r="F78" s="14"/>
      <c r="G78" s="22"/>
      <c r="H78" s="39"/>
      <c r="I78" s="39"/>
      <c r="J78" s="39"/>
      <c r="K78" s="39"/>
      <c r="L78" s="14"/>
      <c r="M78" s="34"/>
      <c r="N78" s="39"/>
      <c r="O78" s="39"/>
      <c r="P78" s="39"/>
      <c r="Q78" s="14"/>
      <c r="R78" s="34"/>
      <c r="S78" s="39"/>
      <c r="T78" s="39"/>
      <c r="U78" s="39"/>
      <c r="V78" s="14"/>
      <c r="W78" s="34"/>
      <c r="X78" s="39"/>
      <c r="Y78" s="39"/>
      <c r="Z78" s="48"/>
      <c r="AA78" s="14"/>
      <c r="AB78" s="13"/>
    </row>
    <row r="79" spans="1:28" x14ac:dyDescent="0.35">
      <c r="A79" s="44"/>
      <c r="B79" s="44"/>
      <c r="C79" s="13"/>
      <c r="D79" s="13"/>
      <c r="E79" s="13"/>
      <c r="F79" s="14"/>
      <c r="G79" s="22"/>
      <c r="H79" s="39"/>
      <c r="I79" s="39"/>
      <c r="J79" s="39"/>
      <c r="K79" s="39"/>
      <c r="L79" s="14"/>
      <c r="M79" s="34"/>
      <c r="N79" s="39"/>
      <c r="O79" s="39"/>
      <c r="P79" s="39"/>
      <c r="Q79" s="14"/>
      <c r="R79" s="34"/>
      <c r="S79" s="39"/>
      <c r="T79" s="39"/>
      <c r="U79" s="39"/>
      <c r="V79" s="14"/>
      <c r="W79" s="34"/>
      <c r="X79" s="39"/>
      <c r="Y79" s="39"/>
      <c r="Z79" s="48"/>
      <c r="AA79" s="14"/>
      <c r="AB79" s="13"/>
    </row>
    <row r="80" spans="1:28" x14ac:dyDescent="0.35">
      <c r="A80" s="44"/>
      <c r="B80" s="44"/>
      <c r="C80" s="13"/>
      <c r="D80" s="13"/>
      <c r="E80" s="13"/>
      <c r="F80" s="14"/>
      <c r="G80" s="22"/>
      <c r="H80" s="39"/>
      <c r="I80" s="39"/>
      <c r="J80" s="39"/>
      <c r="K80" s="39"/>
      <c r="L80" s="14"/>
      <c r="M80" s="34"/>
      <c r="N80" s="39"/>
      <c r="O80" s="39"/>
      <c r="P80" s="39"/>
      <c r="Q80" s="14"/>
      <c r="R80" s="34"/>
      <c r="S80" s="39"/>
      <c r="T80" s="39"/>
      <c r="U80" s="39"/>
      <c r="V80" s="14"/>
      <c r="W80" s="34"/>
      <c r="X80" s="39"/>
      <c r="Y80" s="39"/>
      <c r="Z80" s="48"/>
      <c r="AA80" s="14"/>
      <c r="AB80" s="13"/>
    </row>
    <row r="81" spans="1:28" x14ac:dyDescent="0.35">
      <c r="A81" s="44"/>
      <c r="B81" s="44"/>
      <c r="C81" s="13"/>
      <c r="D81" s="13"/>
      <c r="E81" s="13"/>
      <c r="F81" s="14"/>
      <c r="G81" s="22"/>
      <c r="H81" s="39"/>
      <c r="I81" s="39"/>
      <c r="J81" s="39"/>
      <c r="K81" s="39"/>
      <c r="L81" s="14"/>
      <c r="M81" s="34"/>
      <c r="N81" s="39"/>
      <c r="O81" s="39"/>
      <c r="P81" s="39"/>
      <c r="Q81" s="14"/>
      <c r="R81" s="34"/>
      <c r="S81" s="39"/>
      <c r="T81" s="39"/>
      <c r="U81" s="39"/>
      <c r="V81" s="14"/>
      <c r="W81" s="34"/>
      <c r="X81" s="39"/>
      <c r="Y81" s="39"/>
      <c r="Z81" s="48"/>
      <c r="AA81" s="14"/>
      <c r="AB81" s="13"/>
    </row>
    <row r="82" spans="1:28" x14ac:dyDescent="0.35">
      <c r="A82" s="44"/>
      <c r="B82" s="44"/>
      <c r="C82" s="13"/>
      <c r="D82" s="13"/>
      <c r="E82" s="13"/>
      <c r="F82" s="15"/>
      <c r="G82" s="16"/>
      <c r="H82" s="39"/>
      <c r="I82" s="39"/>
      <c r="J82" s="39"/>
      <c r="K82" s="39"/>
      <c r="L82" s="15"/>
      <c r="M82" s="17"/>
      <c r="N82" s="39"/>
      <c r="O82" s="39"/>
      <c r="P82" s="39"/>
      <c r="Q82" s="15"/>
      <c r="R82" s="17"/>
      <c r="S82" s="39"/>
      <c r="T82" s="39"/>
      <c r="U82" s="39"/>
      <c r="V82" s="15"/>
      <c r="W82" s="17"/>
      <c r="X82" s="39"/>
      <c r="Y82" s="39"/>
      <c r="Z82" s="48"/>
      <c r="AA82" s="15"/>
      <c r="AB82" s="17"/>
    </row>
    <row r="83" spans="1:28" x14ac:dyDescent="0.35">
      <c r="A83" s="44"/>
      <c r="B83" s="44"/>
      <c r="C83" s="13"/>
      <c r="D83" s="13"/>
      <c r="E83" s="13"/>
      <c r="F83" s="15"/>
      <c r="G83" s="16"/>
      <c r="H83" s="39"/>
      <c r="I83" s="39"/>
      <c r="J83" s="39"/>
      <c r="K83" s="39"/>
      <c r="L83" s="15"/>
      <c r="M83" s="17"/>
      <c r="N83" s="39"/>
      <c r="O83" s="39"/>
      <c r="P83" s="39"/>
      <c r="Q83" s="15"/>
      <c r="R83" s="17"/>
      <c r="S83" s="39"/>
      <c r="T83" s="39"/>
      <c r="U83" s="39"/>
      <c r="V83" s="15"/>
      <c r="W83" s="17"/>
      <c r="X83" s="39"/>
      <c r="Y83" s="39"/>
      <c r="Z83" s="48"/>
      <c r="AA83" s="15"/>
      <c r="AB83" s="17"/>
    </row>
    <row r="84" spans="1:28" x14ac:dyDescent="0.35">
      <c r="A84" s="44"/>
      <c r="B84" s="44"/>
      <c r="C84" s="13"/>
      <c r="D84" s="13"/>
      <c r="E84" s="13"/>
      <c r="F84" s="15"/>
      <c r="G84" s="16"/>
      <c r="H84" s="39"/>
      <c r="I84" s="39"/>
      <c r="J84" s="39"/>
      <c r="K84" s="39"/>
      <c r="L84" s="15"/>
      <c r="M84" s="17"/>
      <c r="N84" s="39"/>
      <c r="O84" s="39"/>
      <c r="P84" s="39"/>
      <c r="Q84" s="15"/>
      <c r="R84" s="17"/>
      <c r="S84" s="39"/>
      <c r="T84" s="39"/>
      <c r="U84" s="39"/>
      <c r="V84" s="15"/>
      <c r="W84" s="17"/>
      <c r="X84" s="39"/>
      <c r="Y84" s="39"/>
      <c r="Z84" s="48"/>
      <c r="AA84" s="15"/>
      <c r="AB84" s="17"/>
    </row>
    <row r="85" spans="1:28" x14ac:dyDescent="0.35">
      <c r="A85" s="44"/>
      <c r="B85" s="44"/>
      <c r="C85" s="13"/>
      <c r="D85" s="13"/>
      <c r="E85" s="13"/>
      <c r="F85" s="15"/>
      <c r="G85" s="16"/>
      <c r="H85" s="39"/>
      <c r="I85" s="39"/>
      <c r="J85" s="39"/>
      <c r="K85" s="39"/>
      <c r="L85" s="15"/>
      <c r="M85" s="17"/>
      <c r="N85" s="39"/>
      <c r="O85" s="39"/>
      <c r="P85" s="39"/>
      <c r="Q85" s="15"/>
      <c r="R85" s="17"/>
      <c r="S85" s="39"/>
      <c r="T85" s="39"/>
      <c r="U85" s="39"/>
      <c r="V85" s="15"/>
      <c r="W85" s="17"/>
      <c r="X85" s="39"/>
      <c r="Y85" s="39"/>
      <c r="Z85" s="48"/>
      <c r="AA85" s="15"/>
      <c r="AB85" s="17"/>
    </row>
    <row r="86" spans="1:28" x14ac:dyDescent="0.35">
      <c r="A86" s="44"/>
      <c r="B86" s="44"/>
      <c r="C86" s="13"/>
      <c r="D86" s="13"/>
      <c r="E86" s="13"/>
      <c r="F86" s="15"/>
      <c r="G86" s="16"/>
      <c r="H86" s="39"/>
      <c r="I86" s="39"/>
      <c r="J86" s="39"/>
      <c r="K86" s="39"/>
      <c r="L86" s="15"/>
      <c r="M86" s="17"/>
      <c r="N86" s="39"/>
      <c r="O86" s="39"/>
      <c r="P86" s="39"/>
      <c r="Q86" s="15"/>
      <c r="R86" s="17"/>
      <c r="S86" s="39"/>
      <c r="T86" s="39"/>
      <c r="U86" s="39"/>
      <c r="V86" s="15"/>
      <c r="W86" s="17"/>
      <c r="X86" s="39"/>
      <c r="Y86" s="39"/>
      <c r="Z86" s="48"/>
      <c r="AA86" s="15"/>
      <c r="AB86" s="17"/>
    </row>
    <row r="87" spans="1:28" x14ac:dyDescent="0.35">
      <c r="A87" s="44"/>
      <c r="B87" s="44"/>
      <c r="C87" s="13"/>
      <c r="D87" s="13"/>
      <c r="E87" s="13"/>
      <c r="F87" s="15"/>
      <c r="G87" s="16"/>
      <c r="H87" s="39"/>
      <c r="I87" s="39"/>
      <c r="J87" s="39"/>
      <c r="K87" s="39"/>
      <c r="L87" s="15"/>
      <c r="M87" s="17"/>
      <c r="N87" s="39"/>
      <c r="O87" s="39"/>
      <c r="P87" s="39"/>
      <c r="Q87" s="15"/>
      <c r="R87" s="17"/>
      <c r="S87" s="39"/>
      <c r="T87" s="39"/>
      <c r="U87" s="39"/>
      <c r="V87" s="15"/>
      <c r="W87" s="17"/>
      <c r="X87" s="39"/>
      <c r="Y87" s="39"/>
      <c r="Z87" s="48"/>
      <c r="AA87" s="15"/>
      <c r="AB87" s="17"/>
    </row>
    <row r="88" spans="1:28" x14ac:dyDescent="0.35">
      <c r="A88" s="44"/>
      <c r="B88" s="44"/>
      <c r="C88" s="13"/>
      <c r="D88" s="13"/>
      <c r="E88" s="13"/>
      <c r="F88" s="15"/>
      <c r="G88" s="16"/>
      <c r="H88" s="39"/>
      <c r="I88" s="39"/>
      <c r="J88" s="39"/>
      <c r="K88" s="39"/>
      <c r="L88" s="15"/>
      <c r="M88" s="17"/>
      <c r="N88" s="39"/>
      <c r="O88" s="39"/>
      <c r="P88" s="39"/>
      <c r="Q88" s="15"/>
      <c r="R88" s="17"/>
      <c r="S88" s="39"/>
      <c r="T88" s="39"/>
      <c r="U88" s="39"/>
      <c r="V88" s="15"/>
      <c r="W88" s="17"/>
      <c r="X88" s="39"/>
      <c r="Y88" s="39"/>
      <c r="Z88" s="48"/>
      <c r="AA88" s="15"/>
      <c r="AB88" s="17"/>
    </row>
    <row r="89" spans="1:28" x14ac:dyDescent="0.35">
      <c r="A89" s="44"/>
      <c r="B89" s="44"/>
      <c r="C89" s="13"/>
      <c r="D89" s="13"/>
      <c r="E89" s="13"/>
      <c r="F89" s="15"/>
      <c r="G89" s="16"/>
      <c r="H89" s="39"/>
      <c r="I89" s="39"/>
      <c r="J89" s="39"/>
      <c r="K89" s="39"/>
      <c r="L89" s="15"/>
      <c r="M89" s="17"/>
      <c r="N89" s="39"/>
      <c r="O89" s="39"/>
      <c r="P89" s="39"/>
      <c r="Q89" s="15"/>
      <c r="R89" s="17"/>
      <c r="S89" s="39"/>
      <c r="T89" s="39"/>
      <c r="U89" s="39"/>
      <c r="V89" s="15"/>
      <c r="W89" s="17"/>
      <c r="X89" s="39"/>
      <c r="Y89" s="39"/>
      <c r="Z89" s="48"/>
      <c r="AA89" s="15"/>
      <c r="AB89" s="17"/>
    </row>
    <row r="90" spans="1:28" x14ac:dyDescent="0.35">
      <c r="A90" s="44"/>
      <c r="B90" s="44"/>
      <c r="C90" s="13"/>
      <c r="D90" s="13"/>
      <c r="E90" s="13"/>
      <c r="F90" s="15"/>
      <c r="G90" s="16"/>
      <c r="H90" s="39"/>
      <c r="I90" s="39"/>
      <c r="J90" s="39"/>
      <c r="K90" s="39"/>
      <c r="L90" s="15"/>
      <c r="M90" s="17"/>
      <c r="N90" s="39"/>
      <c r="O90" s="39"/>
      <c r="P90" s="39"/>
      <c r="Q90" s="15"/>
      <c r="R90" s="17"/>
      <c r="S90" s="39"/>
      <c r="T90" s="39"/>
      <c r="U90" s="39"/>
      <c r="V90" s="15"/>
      <c r="W90" s="17"/>
      <c r="X90" s="39"/>
      <c r="Y90" s="39"/>
      <c r="Z90" s="48"/>
      <c r="AA90" s="15"/>
      <c r="AB90" s="17"/>
    </row>
    <row r="91" spans="1:28" x14ac:dyDescent="0.35">
      <c r="A91" s="44"/>
      <c r="B91" s="44"/>
      <c r="C91" s="13"/>
      <c r="D91" s="13"/>
      <c r="E91" s="13"/>
      <c r="F91" s="15"/>
      <c r="G91" s="16"/>
      <c r="H91" s="39"/>
      <c r="I91" s="39"/>
      <c r="J91" s="39"/>
      <c r="K91" s="39"/>
      <c r="L91" s="15"/>
      <c r="M91" s="17"/>
      <c r="N91" s="39"/>
      <c r="O91" s="39"/>
      <c r="P91" s="39"/>
      <c r="Q91" s="15"/>
      <c r="R91" s="17"/>
      <c r="S91" s="39"/>
      <c r="T91" s="39"/>
      <c r="U91" s="39"/>
      <c r="V91" s="15"/>
      <c r="W91" s="17"/>
      <c r="X91" s="39"/>
      <c r="Y91" s="39"/>
      <c r="Z91" s="48"/>
      <c r="AA91" s="15"/>
      <c r="AB91" s="17"/>
    </row>
    <row r="92" spans="1:28" x14ac:dyDescent="0.35">
      <c r="A92" s="44"/>
      <c r="B92" s="44"/>
      <c r="C92" s="13"/>
      <c r="D92" s="13"/>
      <c r="E92" s="13"/>
      <c r="F92" s="15"/>
      <c r="G92" s="16"/>
      <c r="H92" s="39"/>
      <c r="I92" s="39"/>
      <c r="J92" s="39"/>
      <c r="K92" s="39"/>
      <c r="L92" s="15"/>
      <c r="M92" s="17"/>
      <c r="N92" s="39"/>
      <c r="O92" s="39"/>
      <c r="P92" s="39"/>
      <c r="Q92" s="15"/>
      <c r="R92" s="17"/>
      <c r="S92" s="39"/>
      <c r="T92" s="39"/>
      <c r="U92" s="39"/>
      <c r="V92" s="15"/>
      <c r="W92" s="17"/>
      <c r="X92" s="39"/>
      <c r="Y92" s="39"/>
      <c r="Z92" s="48"/>
      <c r="AA92" s="15"/>
      <c r="AB92" s="17"/>
    </row>
  </sheetData>
  <mergeCells count="4">
    <mergeCell ref="H2:M2"/>
    <mergeCell ref="N2:R2"/>
    <mergeCell ref="S2:W2"/>
    <mergeCell ref="X2:AB2"/>
  </mergeCells>
  <conditionalFormatting sqref="L4:L25">
    <cfRule type="duplicateValues" dxfId="41" priority="10"/>
  </conditionalFormatting>
  <conditionalFormatting sqref="M4:M25">
    <cfRule type="cellIs" dxfId="40" priority="11" operator="between">
      <formula>1</formula>
      <formula>5</formula>
    </cfRule>
  </conditionalFormatting>
  <conditionalFormatting sqref="Q4:Q25">
    <cfRule type="duplicateValues" dxfId="39" priority="6"/>
  </conditionalFormatting>
  <conditionalFormatting sqref="R4:R25">
    <cfRule type="cellIs" dxfId="38" priority="3" operator="between">
      <formula>1</formula>
      <formula>5</formula>
    </cfRule>
  </conditionalFormatting>
  <conditionalFormatting sqref="V4:V25">
    <cfRule type="duplicateValues" dxfId="37" priority="5"/>
  </conditionalFormatting>
  <conditionalFormatting sqref="W4:W25">
    <cfRule type="cellIs" dxfId="36" priority="2" operator="between">
      <formula>1</formula>
      <formula>5</formula>
    </cfRule>
  </conditionalFormatting>
  <conditionalFormatting sqref="AA4:AA25">
    <cfRule type="duplicateValues" dxfId="35" priority="4"/>
  </conditionalFormatting>
  <conditionalFormatting sqref="AB4:AB25">
    <cfRule type="cellIs" dxfId="34" priority="1" operator="between">
      <formula>1</formula>
      <formula>5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91" orientation="landscape" r:id="rId1"/>
  <headerFooter>
    <oddHeader>&amp;C&amp;"-,Vet en cursief"&amp;14Uitslag toestelkampioenschappen 2022-2023&amp;R&amp;"-,Vet en cursief"&amp;14 10 en 11 juni 2023</oddHeader>
    <oddFooter>&amp;R&amp;"-,Vet en cursief"&amp;14&amp;A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049E-7546-4D0E-9C0B-B5AFA5AB1E20}">
  <sheetPr>
    <pageSetUpPr fitToPage="1"/>
  </sheetPr>
  <dimension ref="A1:AB93"/>
  <sheetViews>
    <sheetView topLeftCell="A2" zoomScaleNormal="100" workbookViewId="0">
      <selection activeCell="A4" sqref="A4"/>
    </sheetView>
  </sheetViews>
  <sheetFormatPr defaultRowHeight="14.5" x14ac:dyDescent="0.35"/>
  <cols>
    <col min="1" max="1" width="9.1796875" style="8" bestFit="1" customWidth="1"/>
    <col min="2" max="2" width="9.453125" style="8" hidden="1" customWidth="1"/>
    <col min="3" max="3" width="19.54296875" bestFit="1" customWidth="1"/>
    <col min="4" max="4" width="8.54296875" hidden="1" customWidth="1"/>
    <col min="5" max="5" width="11.1796875" bestFit="1" customWidth="1"/>
    <col min="6" max="6" width="7.1796875" style="11" hidden="1" customWidth="1"/>
    <col min="7" max="7" width="6.54296875" style="6" hidden="1" customWidth="1"/>
    <col min="8" max="11" width="4.81640625" style="40" customWidth="1"/>
    <col min="12" max="12" width="6.81640625" style="11" customWidth="1"/>
    <col min="13" max="13" width="6.54296875" style="18" customWidth="1"/>
    <col min="14" max="16" width="4.81640625" style="40" customWidth="1"/>
    <col min="17" max="17" width="7" style="11" bestFit="1" customWidth="1"/>
    <col min="18" max="18" width="6.54296875" style="18" customWidth="1"/>
    <col min="19" max="21" width="4.81640625" style="40" customWidth="1"/>
    <col min="22" max="22" width="6.81640625" style="11" bestFit="1" customWidth="1"/>
    <col min="23" max="23" width="6.54296875" style="18" customWidth="1"/>
    <col min="24" max="25" width="4.81640625" style="40" customWidth="1"/>
    <col min="26" max="26" width="4.81640625" style="49" customWidth="1"/>
    <col min="27" max="27" width="6.81640625" style="11" bestFit="1" customWidth="1"/>
    <col min="28" max="28" width="6.54296875" style="18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idden="1" x14ac:dyDescent="0.35">
      <c r="F1" s="18">
        <v>7</v>
      </c>
      <c r="G1" s="20">
        <v>8</v>
      </c>
      <c r="H1" s="35">
        <v>9</v>
      </c>
      <c r="I1" s="36">
        <v>10</v>
      </c>
      <c r="J1" s="35">
        <v>11</v>
      </c>
      <c r="K1" s="36">
        <v>12</v>
      </c>
      <c r="L1" s="18">
        <v>13</v>
      </c>
      <c r="M1" s="20">
        <v>14</v>
      </c>
      <c r="N1" s="35">
        <v>15</v>
      </c>
      <c r="O1" s="36">
        <v>16</v>
      </c>
      <c r="P1" s="35">
        <v>17</v>
      </c>
      <c r="Q1" s="20">
        <v>18</v>
      </c>
      <c r="R1" s="18">
        <v>19</v>
      </c>
      <c r="S1" s="36">
        <v>20</v>
      </c>
      <c r="T1" s="35">
        <v>21</v>
      </c>
      <c r="U1" s="36">
        <v>22</v>
      </c>
      <c r="V1" s="18">
        <v>23</v>
      </c>
      <c r="W1" s="20">
        <v>24</v>
      </c>
      <c r="X1" s="35">
        <v>25</v>
      </c>
      <c r="Y1" s="36">
        <v>26</v>
      </c>
      <c r="Z1" s="46">
        <v>27</v>
      </c>
      <c r="AA1" s="20">
        <v>28</v>
      </c>
    </row>
    <row r="2" spans="1:28" ht="23.5" x14ac:dyDescent="0.55000000000000004">
      <c r="A2" s="8" t="s">
        <v>26</v>
      </c>
      <c r="C2" s="41" t="s">
        <v>218</v>
      </c>
      <c r="D2" s="4"/>
      <c r="F2" s="5"/>
      <c r="H2" s="50" t="s">
        <v>3</v>
      </c>
      <c r="I2" s="51"/>
      <c r="J2" s="51"/>
      <c r="K2" s="51"/>
      <c r="L2" s="51"/>
      <c r="M2" s="51"/>
      <c r="N2" s="50" t="s">
        <v>4</v>
      </c>
      <c r="O2" s="51"/>
      <c r="P2" s="51"/>
      <c r="Q2" s="51"/>
      <c r="R2" s="51"/>
      <c r="S2" s="50" t="s">
        <v>5</v>
      </c>
      <c r="T2" s="51"/>
      <c r="U2" s="51"/>
      <c r="V2" s="51"/>
      <c r="W2" s="51"/>
      <c r="X2" s="52" t="s">
        <v>6</v>
      </c>
      <c r="Y2" s="51"/>
      <c r="Z2" s="51"/>
      <c r="AA2" s="51"/>
      <c r="AB2" s="51"/>
    </row>
    <row r="3" spans="1:28" ht="29" x14ac:dyDescent="0.35">
      <c r="A3" s="43" t="s">
        <v>7</v>
      </c>
      <c r="B3" s="8" t="s">
        <v>0</v>
      </c>
      <c r="C3" t="s">
        <v>1</v>
      </c>
      <c r="D3" s="8" t="s">
        <v>8</v>
      </c>
      <c r="E3" t="s">
        <v>2</v>
      </c>
      <c r="F3" s="23" t="s">
        <v>9</v>
      </c>
      <c r="G3" s="29" t="s">
        <v>10</v>
      </c>
      <c r="H3" s="37" t="s">
        <v>11</v>
      </c>
      <c r="I3" s="37" t="s">
        <v>12</v>
      </c>
      <c r="J3" s="45" t="s">
        <v>13</v>
      </c>
      <c r="K3" s="37" t="s">
        <v>14</v>
      </c>
      <c r="L3" s="10" t="s">
        <v>9</v>
      </c>
      <c r="M3" s="1" t="s">
        <v>10</v>
      </c>
      <c r="N3" s="37" t="s">
        <v>11</v>
      </c>
      <c r="O3" s="37" t="s">
        <v>12</v>
      </c>
      <c r="P3" s="45" t="s">
        <v>13</v>
      </c>
      <c r="Q3" s="10" t="s">
        <v>9</v>
      </c>
      <c r="R3" s="1" t="s">
        <v>10</v>
      </c>
      <c r="S3" s="37" t="s">
        <v>11</v>
      </c>
      <c r="T3" s="37" t="s">
        <v>12</v>
      </c>
      <c r="U3" s="45" t="s">
        <v>13</v>
      </c>
      <c r="V3" s="10" t="s">
        <v>9</v>
      </c>
      <c r="W3" s="1" t="s">
        <v>10</v>
      </c>
      <c r="X3" s="37" t="s">
        <v>11</v>
      </c>
      <c r="Y3" s="37" t="s">
        <v>12</v>
      </c>
      <c r="Z3" s="45" t="s">
        <v>13</v>
      </c>
      <c r="AA3" s="10" t="s">
        <v>9</v>
      </c>
      <c r="AB3" s="2" t="s">
        <v>10</v>
      </c>
    </row>
    <row r="4" spans="1:28" x14ac:dyDescent="0.35">
      <c r="A4" s="8">
        <v>501</v>
      </c>
      <c r="B4" s="8" t="e">
        <v>#N/A</v>
      </c>
      <c r="C4" t="s">
        <v>219</v>
      </c>
      <c r="D4" t="s">
        <v>218</v>
      </c>
      <c r="E4" t="s">
        <v>37</v>
      </c>
      <c r="F4" s="25">
        <v>42.15</v>
      </c>
      <c r="G4" s="26">
        <v>13</v>
      </c>
      <c r="H4" s="38">
        <v>4.25</v>
      </c>
      <c r="I4" s="38">
        <v>8.25</v>
      </c>
      <c r="J4" s="38">
        <v>0</v>
      </c>
      <c r="K4" s="38">
        <v>0.5</v>
      </c>
      <c r="L4" s="12">
        <v>13</v>
      </c>
      <c r="M4" s="21">
        <v>15</v>
      </c>
      <c r="N4" s="38">
        <v>4.5</v>
      </c>
      <c r="O4" s="38">
        <v>6.45</v>
      </c>
      <c r="P4" s="38">
        <v>0</v>
      </c>
      <c r="Q4" s="12">
        <v>10.95</v>
      </c>
      <c r="R4" s="21">
        <v>9</v>
      </c>
      <c r="S4" s="38">
        <v>4.2</v>
      </c>
      <c r="T4" s="38">
        <v>3.15</v>
      </c>
      <c r="U4" s="38">
        <v>0</v>
      </c>
      <c r="V4" s="12">
        <v>7.35</v>
      </c>
      <c r="W4" s="21">
        <v>19</v>
      </c>
      <c r="X4" s="38">
        <v>4</v>
      </c>
      <c r="Y4" s="38">
        <v>6.85</v>
      </c>
      <c r="Z4" s="47">
        <v>0</v>
      </c>
      <c r="AA4" s="12">
        <v>10.85</v>
      </c>
      <c r="AB4" s="21">
        <v>16</v>
      </c>
    </row>
    <row r="5" spans="1:28" x14ac:dyDescent="0.35">
      <c r="A5" s="8">
        <v>502</v>
      </c>
      <c r="B5" s="8" t="e">
        <v>#N/A</v>
      </c>
      <c r="C5" t="s">
        <v>220</v>
      </c>
      <c r="D5" t="s">
        <v>218</v>
      </c>
      <c r="E5" t="s">
        <v>37</v>
      </c>
      <c r="F5" s="25">
        <v>47.45</v>
      </c>
      <c r="G5" s="26">
        <v>7</v>
      </c>
      <c r="H5" s="38">
        <v>4.25</v>
      </c>
      <c r="I5" s="38">
        <v>9.1999999999999993</v>
      </c>
      <c r="J5" s="38">
        <v>0</v>
      </c>
      <c r="K5" s="38">
        <v>0.5</v>
      </c>
      <c r="L5" s="12">
        <v>13.95</v>
      </c>
      <c r="M5" s="21">
        <v>5</v>
      </c>
      <c r="N5" s="38">
        <v>4.5</v>
      </c>
      <c r="O5" s="38">
        <v>6.45</v>
      </c>
      <c r="P5" s="38">
        <v>0</v>
      </c>
      <c r="Q5" s="12">
        <v>10.95</v>
      </c>
      <c r="R5" s="21">
        <v>9</v>
      </c>
      <c r="S5" s="38">
        <v>4.7</v>
      </c>
      <c r="T5" s="38">
        <v>6</v>
      </c>
      <c r="U5" s="38">
        <v>0</v>
      </c>
      <c r="V5" s="12">
        <v>10.7</v>
      </c>
      <c r="W5" s="21">
        <v>6</v>
      </c>
      <c r="X5" s="38">
        <v>4.8</v>
      </c>
      <c r="Y5" s="38">
        <v>7.05</v>
      </c>
      <c r="Z5" s="47">
        <v>0</v>
      </c>
      <c r="AA5" s="12">
        <v>11.85</v>
      </c>
      <c r="AB5" s="21">
        <v>12</v>
      </c>
    </row>
    <row r="6" spans="1:28" x14ac:dyDescent="0.35">
      <c r="A6" s="8">
        <v>503</v>
      </c>
      <c r="B6" s="8" t="e">
        <v>#N/A</v>
      </c>
      <c r="C6" t="s">
        <v>221</v>
      </c>
      <c r="D6" t="s">
        <v>218</v>
      </c>
      <c r="E6" t="s">
        <v>37</v>
      </c>
      <c r="F6" s="25">
        <v>41.45</v>
      </c>
      <c r="G6" s="26">
        <v>14</v>
      </c>
      <c r="H6" s="38">
        <v>4.25</v>
      </c>
      <c r="I6" s="38">
        <v>8.6</v>
      </c>
      <c r="J6" s="38">
        <v>0</v>
      </c>
      <c r="K6" s="38">
        <v>0.5</v>
      </c>
      <c r="L6" s="12">
        <v>13.35</v>
      </c>
      <c r="M6" s="21">
        <v>11</v>
      </c>
      <c r="N6" s="38">
        <v>4.2</v>
      </c>
      <c r="O6" s="38">
        <v>4.8499999999999996</v>
      </c>
      <c r="P6" s="38">
        <v>0</v>
      </c>
      <c r="Q6" s="12">
        <v>9.0500000000000007</v>
      </c>
      <c r="R6" s="21">
        <v>16</v>
      </c>
      <c r="S6" s="38">
        <v>3.4</v>
      </c>
      <c r="T6" s="38">
        <v>4.3</v>
      </c>
      <c r="U6" s="38">
        <v>0</v>
      </c>
      <c r="V6" s="12">
        <v>7.7</v>
      </c>
      <c r="W6" s="21">
        <v>18</v>
      </c>
      <c r="X6" s="38">
        <v>4.5</v>
      </c>
      <c r="Y6" s="38">
        <v>6.85</v>
      </c>
      <c r="Z6" s="47">
        <v>0</v>
      </c>
      <c r="AA6" s="12">
        <v>11.35</v>
      </c>
      <c r="AB6" s="21">
        <v>13</v>
      </c>
    </row>
    <row r="7" spans="1:28" x14ac:dyDescent="0.35">
      <c r="A7" s="8">
        <v>504</v>
      </c>
      <c r="B7" s="8" t="e">
        <v>#N/A</v>
      </c>
      <c r="C7" t="s">
        <v>222</v>
      </c>
      <c r="D7" t="s">
        <v>218</v>
      </c>
      <c r="E7" t="s">
        <v>91</v>
      </c>
      <c r="F7" s="25">
        <v>46.85</v>
      </c>
      <c r="G7" s="26">
        <v>8</v>
      </c>
      <c r="H7" s="38">
        <v>3.5</v>
      </c>
      <c r="I7" s="38">
        <v>8.75</v>
      </c>
      <c r="J7" s="38">
        <v>0</v>
      </c>
      <c r="K7" s="38">
        <v>0</v>
      </c>
      <c r="L7" s="12">
        <v>12.25</v>
      </c>
      <c r="M7" s="21">
        <v>18</v>
      </c>
      <c r="N7" s="38">
        <v>4.2</v>
      </c>
      <c r="O7" s="38">
        <v>7.5</v>
      </c>
      <c r="P7" s="38">
        <v>0</v>
      </c>
      <c r="Q7" s="12">
        <v>11.7</v>
      </c>
      <c r="R7" s="21">
        <v>7</v>
      </c>
      <c r="S7" s="38">
        <v>4.2</v>
      </c>
      <c r="T7" s="38">
        <v>6.15</v>
      </c>
      <c r="U7" s="38">
        <v>0</v>
      </c>
      <c r="V7" s="12">
        <v>10.35</v>
      </c>
      <c r="W7" s="21">
        <v>7</v>
      </c>
      <c r="X7" s="38">
        <v>4.8</v>
      </c>
      <c r="Y7" s="38">
        <v>7.75</v>
      </c>
      <c r="Z7" s="47">
        <v>0</v>
      </c>
      <c r="AA7" s="12">
        <v>12.55</v>
      </c>
      <c r="AB7" s="21">
        <v>7</v>
      </c>
    </row>
    <row r="8" spans="1:28" x14ac:dyDescent="0.35">
      <c r="A8" s="8">
        <v>505</v>
      </c>
      <c r="B8" s="8" t="e">
        <v>#N/A</v>
      </c>
      <c r="C8" t="s">
        <v>223</v>
      </c>
      <c r="D8" t="s">
        <v>218</v>
      </c>
      <c r="E8" t="s">
        <v>91</v>
      </c>
      <c r="F8" s="25">
        <v>0</v>
      </c>
      <c r="G8" s="26">
        <v>99</v>
      </c>
      <c r="H8" s="38">
        <v>0</v>
      </c>
      <c r="I8" s="38">
        <v>0</v>
      </c>
      <c r="J8" s="38">
        <v>0</v>
      </c>
      <c r="K8" s="38">
        <v>0</v>
      </c>
      <c r="L8" s="12">
        <v>0</v>
      </c>
      <c r="M8" s="21">
        <v>20</v>
      </c>
      <c r="N8" s="38">
        <v>0</v>
      </c>
      <c r="O8" s="38">
        <v>0</v>
      </c>
      <c r="P8" s="38">
        <v>0</v>
      </c>
      <c r="Q8" s="12">
        <v>0</v>
      </c>
      <c r="R8" s="21">
        <v>21</v>
      </c>
      <c r="S8" s="38">
        <v>0</v>
      </c>
      <c r="T8" s="38">
        <v>0</v>
      </c>
      <c r="U8" s="38">
        <v>0</v>
      </c>
      <c r="V8" s="12">
        <v>0</v>
      </c>
      <c r="W8" s="21">
        <v>22</v>
      </c>
      <c r="X8" s="38">
        <v>0</v>
      </c>
      <c r="Y8" s="38">
        <v>0</v>
      </c>
      <c r="Z8" s="47">
        <v>0</v>
      </c>
      <c r="AA8" s="12">
        <v>0</v>
      </c>
      <c r="AB8" s="21">
        <v>22</v>
      </c>
    </row>
    <row r="9" spans="1:28" x14ac:dyDescent="0.35">
      <c r="A9" s="8">
        <v>506</v>
      </c>
      <c r="B9" s="8" t="e">
        <v>#N/A</v>
      </c>
      <c r="C9" t="s">
        <v>224</v>
      </c>
      <c r="D9" t="s">
        <v>218</v>
      </c>
      <c r="E9" t="s">
        <v>91</v>
      </c>
      <c r="F9" s="25">
        <v>39.75</v>
      </c>
      <c r="G9" s="26">
        <v>15</v>
      </c>
      <c r="H9" s="38">
        <v>4.25</v>
      </c>
      <c r="I9" s="38">
        <v>8.6</v>
      </c>
      <c r="J9" s="38">
        <v>0</v>
      </c>
      <c r="K9" s="38">
        <v>0.5</v>
      </c>
      <c r="L9" s="12">
        <v>13.35</v>
      </c>
      <c r="M9" s="21">
        <v>11</v>
      </c>
      <c r="N9" s="38">
        <v>3.3</v>
      </c>
      <c r="O9" s="38">
        <v>6.3</v>
      </c>
      <c r="P9" s="38">
        <v>0</v>
      </c>
      <c r="Q9" s="12">
        <v>9.6</v>
      </c>
      <c r="R9" s="21">
        <v>15</v>
      </c>
      <c r="S9" s="38">
        <v>1.6</v>
      </c>
      <c r="T9" s="38">
        <v>4.7</v>
      </c>
      <c r="U9" s="38">
        <v>0</v>
      </c>
      <c r="V9" s="12">
        <v>6.3</v>
      </c>
      <c r="W9" s="21">
        <v>21</v>
      </c>
      <c r="X9" s="38">
        <v>4</v>
      </c>
      <c r="Y9" s="38">
        <v>6.5</v>
      </c>
      <c r="Z9" s="47">
        <v>0</v>
      </c>
      <c r="AA9" s="12">
        <v>10.5</v>
      </c>
      <c r="AB9" s="21">
        <v>19</v>
      </c>
    </row>
    <row r="10" spans="1:28" x14ac:dyDescent="0.35">
      <c r="A10" s="8">
        <v>507</v>
      </c>
      <c r="B10" s="8" t="e">
        <v>#N/A</v>
      </c>
      <c r="C10" t="s">
        <v>225</v>
      </c>
      <c r="D10" t="s">
        <v>218</v>
      </c>
      <c r="E10" t="s">
        <v>56</v>
      </c>
      <c r="F10" s="25">
        <v>48.8</v>
      </c>
      <c r="G10" s="26">
        <v>5</v>
      </c>
      <c r="H10" s="38">
        <v>4.75</v>
      </c>
      <c r="I10" s="38">
        <v>9</v>
      </c>
      <c r="J10" s="38">
        <v>0</v>
      </c>
      <c r="K10" s="38">
        <v>0.5</v>
      </c>
      <c r="L10" s="12">
        <v>14.25</v>
      </c>
      <c r="M10" s="21">
        <v>3</v>
      </c>
      <c r="N10" s="38">
        <v>4.5</v>
      </c>
      <c r="O10" s="38">
        <v>7.7</v>
      </c>
      <c r="P10" s="38">
        <v>0</v>
      </c>
      <c r="Q10" s="12">
        <v>12.2</v>
      </c>
      <c r="R10" s="21">
        <v>6</v>
      </c>
      <c r="S10" s="38">
        <v>4.7</v>
      </c>
      <c r="T10" s="38">
        <v>5.35</v>
      </c>
      <c r="U10" s="38">
        <v>0</v>
      </c>
      <c r="V10" s="12">
        <v>10.050000000000001</v>
      </c>
      <c r="W10" s="21">
        <v>10</v>
      </c>
      <c r="X10" s="38">
        <v>4.8</v>
      </c>
      <c r="Y10" s="38">
        <v>7.5</v>
      </c>
      <c r="Z10" s="47">
        <v>0</v>
      </c>
      <c r="AA10" s="12">
        <v>12.3</v>
      </c>
      <c r="AB10" s="21">
        <v>8</v>
      </c>
    </row>
    <row r="11" spans="1:28" x14ac:dyDescent="0.35">
      <c r="A11" s="8">
        <v>508</v>
      </c>
      <c r="B11" s="8" t="e">
        <v>#N/A</v>
      </c>
      <c r="C11" t="s">
        <v>226</v>
      </c>
      <c r="D11" t="s">
        <v>218</v>
      </c>
      <c r="E11" t="s">
        <v>33</v>
      </c>
      <c r="F11" s="25">
        <v>37.049999999999997</v>
      </c>
      <c r="G11" s="26">
        <v>19</v>
      </c>
      <c r="H11" s="38">
        <v>0</v>
      </c>
      <c r="I11" s="38">
        <v>0</v>
      </c>
      <c r="J11" s="38">
        <v>0</v>
      </c>
      <c r="K11" s="38">
        <v>0</v>
      </c>
      <c r="L11" s="12">
        <v>0</v>
      </c>
      <c r="M11" s="21">
        <v>20</v>
      </c>
      <c r="N11" s="38">
        <v>4.5</v>
      </c>
      <c r="O11" s="38">
        <v>7.8</v>
      </c>
      <c r="P11" s="38">
        <v>0</v>
      </c>
      <c r="Q11" s="12">
        <v>12.3</v>
      </c>
      <c r="R11" s="21">
        <v>4</v>
      </c>
      <c r="S11" s="38">
        <v>4.5</v>
      </c>
      <c r="T11" s="38">
        <v>7.5</v>
      </c>
      <c r="U11" s="38">
        <v>0</v>
      </c>
      <c r="V11" s="12">
        <v>12</v>
      </c>
      <c r="W11" s="21">
        <v>3</v>
      </c>
      <c r="X11" s="38">
        <v>5.0999999999999996</v>
      </c>
      <c r="Y11" s="38">
        <v>7.65</v>
      </c>
      <c r="Z11" s="47">
        <v>0</v>
      </c>
      <c r="AA11" s="12">
        <v>12.75</v>
      </c>
      <c r="AB11" s="21">
        <v>6</v>
      </c>
    </row>
    <row r="12" spans="1:28" x14ac:dyDescent="0.35">
      <c r="A12" s="8">
        <v>509</v>
      </c>
      <c r="B12" s="8" t="e">
        <v>#N/A</v>
      </c>
      <c r="C12" t="s">
        <v>227</v>
      </c>
      <c r="D12" t="s">
        <v>218</v>
      </c>
      <c r="E12" t="s">
        <v>33</v>
      </c>
      <c r="F12" s="25">
        <v>54.25</v>
      </c>
      <c r="G12" s="26">
        <v>2</v>
      </c>
      <c r="H12" s="38">
        <v>4.5</v>
      </c>
      <c r="I12" s="38">
        <v>9.3000000000000007</v>
      </c>
      <c r="J12" s="38">
        <v>0</v>
      </c>
      <c r="K12" s="38">
        <v>0.5</v>
      </c>
      <c r="L12" s="12">
        <v>14.3</v>
      </c>
      <c r="M12" s="21">
        <v>2</v>
      </c>
      <c r="N12" s="38">
        <v>4.5</v>
      </c>
      <c r="O12" s="38">
        <v>9.15</v>
      </c>
      <c r="P12" s="38">
        <v>0</v>
      </c>
      <c r="Q12" s="12">
        <v>13.65</v>
      </c>
      <c r="R12" s="21">
        <v>1</v>
      </c>
      <c r="S12" s="38">
        <v>5.3</v>
      </c>
      <c r="T12" s="38">
        <v>7.9</v>
      </c>
      <c r="U12" s="38">
        <v>0</v>
      </c>
      <c r="V12" s="12">
        <v>13.2</v>
      </c>
      <c r="W12" s="21">
        <v>2</v>
      </c>
      <c r="X12" s="38">
        <v>5.0999999999999996</v>
      </c>
      <c r="Y12" s="38">
        <v>8</v>
      </c>
      <c r="Z12" s="47">
        <v>0</v>
      </c>
      <c r="AA12" s="12">
        <v>13.1</v>
      </c>
      <c r="AB12" s="21">
        <v>3</v>
      </c>
    </row>
    <row r="13" spans="1:28" x14ac:dyDescent="0.35">
      <c r="A13" s="8">
        <v>510</v>
      </c>
      <c r="B13" s="8" t="e">
        <v>#N/A</v>
      </c>
      <c r="C13" t="s">
        <v>228</v>
      </c>
      <c r="D13" t="s">
        <v>218</v>
      </c>
      <c r="E13" t="s">
        <v>33</v>
      </c>
      <c r="F13" s="25">
        <v>50.75</v>
      </c>
      <c r="G13" s="26">
        <v>4</v>
      </c>
      <c r="H13" s="38">
        <v>4.25</v>
      </c>
      <c r="I13" s="38">
        <v>9.25</v>
      </c>
      <c r="J13" s="38">
        <v>0</v>
      </c>
      <c r="K13" s="38">
        <v>0.5</v>
      </c>
      <c r="L13" s="12">
        <v>14</v>
      </c>
      <c r="M13" s="21">
        <v>4</v>
      </c>
      <c r="N13" s="38">
        <v>4.2</v>
      </c>
      <c r="O13" s="38">
        <v>8.0500000000000007</v>
      </c>
      <c r="P13" s="38">
        <v>0</v>
      </c>
      <c r="Q13" s="12">
        <v>12.25</v>
      </c>
      <c r="R13" s="21">
        <v>5</v>
      </c>
      <c r="S13" s="38">
        <v>4.2</v>
      </c>
      <c r="T13" s="38">
        <v>7.25</v>
      </c>
      <c r="U13" s="38">
        <v>0</v>
      </c>
      <c r="V13" s="12">
        <v>11.45</v>
      </c>
      <c r="W13" s="21">
        <v>5</v>
      </c>
      <c r="X13" s="38">
        <v>4.8</v>
      </c>
      <c r="Y13" s="38">
        <v>8.25</v>
      </c>
      <c r="Z13" s="47">
        <v>0</v>
      </c>
      <c r="AA13" s="12">
        <v>13.05</v>
      </c>
      <c r="AB13" s="21">
        <v>4</v>
      </c>
    </row>
    <row r="14" spans="1:28" x14ac:dyDescent="0.35">
      <c r="A14" s="8">
        <v>511</v>
      </c>
      <c r="B14" s="8" t="e">
        <v>#N/A</v>
      </c>
      <c r="C14" t="s">
        <v>229</v>
      </c>
      <c r="D14" t="s">
        <v>218</v>
      </c>
      <c r="E14" t="s">
        <v>33</v>
      </c>
      <c r="F14" s="25">
        <v>54.8</v>
      </c>
      <c r="G14" s="26">
        <v>1</v>
      </c>
      <c r="H14" s="38">
        <v>4.75</v>
      </c>
      <c r="I14" s="38">
        <v>9.25</v>
      </c>
      <c r="J14" s="38">
        <v>0</v>
      </c>
      <c r="K14" s="38">
        <v>0.5</v>
      </c>
      <c r="L14" s="12">
        <v>14.5</v>
      </c>
      <c r="M14" s="21">
        <v>1</v>
      </c>
      <c r="N14" s="38">
        <v>4.5</v>
      </c>
      <c r="O14" s="38">
        <v>8.5500000000000007</v>
      </c>
      <c r="P14" s="38">
        <v>0</v>
      </c>
      <c r="Q14" s="12">
        <v>13.05</v>
      </c>
      <c r="R14" s="21">
        <v>2</v>
      </c>
      <c r="S14" s="38">
        <v>5.6</v>
      </c>
      <c r="T14" s="38">
        <v>8.1</v>
      </c>
      <c r="U14" s="38">
        <v>0</v>
      </c>
      <c r="V14" s="12">
        <v>13.7</v>
      </c>
      <c r="W14" s="21">
        <v>1</v>
      </c>
      <c r="X14" s="38">
        <v>5.0999999999999996</v>
      </c>
      <c r="Y14" s="38">
        <v>8.4499999999999993</v>
      </c>
      <c r="Z14" s="47">
        <v>0</v>
      </c>
      <c r="AA14" s="12">
        <v>13.55</v>
      </c>
      <c r="AB14" s="21">
        <v>2</v>
      </c>
    </row>
    <row r="15" spans="1:28" x14ac:dyDescent="0.35">
      <c r="A15" s="8">
        <v>512</v>
      </c>
      <c r="B15" s="8" t="e">
        <v>#N/A</v>
      </c>
      <c r="C15" t="s">
        <v>230</v>
      </c>
      <c r="D15" t="s">
        <v>218</v>
      </c>
      <c r="E15" t="s">
        <v>66</v>
      </c>
      <c r="F15" s="25">
        <v>48.5</v>
      </c>
      <c r="G15" s="26">
        <v>6</v>
      </c>
      <c r="H15" s="38">
        <v>4.5</v>
      </c>
      <c r="I15" s="38">
        <v>8.9</v>
      </c>
      <c r="J15" s="38">
        <v>0</v>
      </c>
      <c r="K15" s="38">
        <v>0.5</v>
      </c>
      <c r="L15" s="12">
        <v>13.9</v>
      </c>
      <c r="M15" s="21">
        <v>6</v>
      </c>
      <c r="N15" s="38">
        <v>3.7</v>
      </c>
      <c r="O15" s="38">
        <v>7.9</v>
      </c>
      <c r="P15" s="38">
        <v>0</v>
      </c>
      <c r="Q15" s="12">
        <v>11.6</v>
      </c>
      <c r="R15" s="21">
        <v>8</v>
      </c>
      <c r="S15" s="38">
        <v>3.4</v>
      </c>
      <c r="T15" s="38">
        <v>6.75</v>
      </c>
      <c r="U15" s="38">
        <v>0</v>
      </c>
      <c r="V15" s="12">
        <v>10.15</v>
      </c>
      <c r="W15" s="21">
        <v>9</v>
      </c>
      <c r="X15" s="38">
        <v>5.0999999999999996</v>
      </c>
      <c r="Y15" s="38">
        <v>7.75</v>
      </c>
      <c r="Z15" s="47">
        <v>0</v>
      </c>
      <c r="AA15" s="12">
        <v>12.85</v>
      </c>
      <c r="AB15" s="21">
        <v>5</v>
      </c>
    </row>
    <row r="16" spans="1:28" x14ac:dyDescent="0.35">
      <c r="A16" s="8">
        <v>513</v>
      </c>
      <c r="B16" s="8" t="e">
        <v>#N/A</v>
      </c>
      <c r="C16" t="s">
        <v>231</v>
      </c>
      <c r="D16" t="s">
        <v>218</v>
      </c>
      <c r="E16" t="s">
        <v>66</v>
      </c>
      <c r="F16" s="25">
        <v>52.3</v>
      </c>
      <c r="G16" s="26">
        <v>3</v>
      </c>
      <c r="H16" s="38">
        <v>4.75</v>
      </c>
      <c r="I16" s="38">
        <v>8.5500000000000007</v>
      </c>
      <c r="J16" s="38">
        <v>0</v>
      </c>
      <c r="K16" s="38">
        <v>0.5</v>
      </c>
      <c r="L16" s="12">
        <v>13.8</v>
      </c>
      <c r="M16" s="21">
        <v>7</v>
      </c>
      <c r="N16" s="38">
        <v>4.2</v>
      </c>
      <c r="O16" s="38">
        <v>8.6</v>
      </c>
      <c r="P16" s="38">
        <v>0</v>
      </c>
      <c r="Q16" s="12">
        <v>12.8</v>
      </c>
      <c r="R16" s="21">
        <v>3</v>
      </c>
      <c r="S16" s="38">
        <v>4.5</v>
      </c>
      <c r="T16" s="38">
        <v>7.45</v>
      </c>
      <c r="U16" s="38">
        <v>0</v>
      </c>
      <c r="V16" s="12">
        <v>11.95</v>
      </c>
      <c r="W16" s="21">
        <v>4</v>
      </c>
      <c r="X16" s="38">
        <v>5.0999999999999996</v>
      </c>
      <c r="Y16" s="38">
        <v>8.65</v>
      </c>
      <c r="Z16" s="47">
        <v>0</v>
      </c>
      <c r="AA16" s="12">
        <v>13.75</v>
      </c>
      <c r="AB16" s="21">
        <v>1</v>
      </c>
    </row>
    <row r="17" spans="1:28" x14ac:dyDescent="0.35">
      <c r="A17" s="8">
        <v>514</v>
      </c>
      <c r="B17" s="8" t="e">
        <v>#N/A</v>
      </c>
      <c r="C17" t="s">
        <v>232</v>
      </c>
      <c r="D17" t="s">
        <v>218</v>
      </c>
      <c r="E17" t="s">
        <v>66</v>
      </c>
      <c r="F17" s="25">
        <v>43.9</v>
      </c>
      <c r="G17" s="26">
        <v>11</v>
      </c>
      <c r="H17" s="38">
        <v>4.25</v>
      </c>
      <c r="I17" s="38">
        <v>8.5</v>
      </c>
      <c r="J17" s="38">
        <v>0</v>
      </c>
      <c r="K17" s="38">
        <v>0.5</v>
      </c>
      <c r="L17" s="12">
        <v>13.25</v>
      </c>
      <c r="M17" s="21">
        <v>14</v>
      </c>
      <c r="N17" s="38">
        <v>3.9</v>
      </c>
      <c r="O17" s="38">
        <v>6.85</v>
      </c>
      <c r="P17" s="38">
        <v>0</v>
      </c>
      <c r="Q17" s="12">
        <v>10.75</v>
      </c>
      <c r="R17" s="21">
        <v>12</v>
      </c>
      <c r="S17" s="38">
        <v>2.1</v>
      </c>
      <c r="T17" s="38">
        <v>5.75</v>
      </c>
      <c r="U17" s="38">
        <v>0</v>
      </c>
      <c r="V17" s="12">
        <v>7.85</v>
      </c>
      <c r="W17" s="21">
        <v>16</v>
      </c>
      <c r="X17" s="38">
        <v>4.5999999999999996</v>
      </c>
      <c r="Y17" s="38">
        <v>7.45</v>
      </c>
      <c r="Z17" s="47">
        <v>0</v>
      </c>
      <c r="AA17" s="12">
        <v>12.05</v>
      </c>
      <c r="AB17" s="21">
        <v>10</v>
      </c>
    </row>
    <row r="18" spans="1:28" x14ac:dyDescent="0.35">
      <c r="A18" s="8">
        <v>515</v>
      </c>
      <c r="B18" s="8" t="e">
        <v>#N/A</v>
      </c>
      <c r="C18" t="s">
        <v>233</v>
      </c>
      <c r="D18" t="s">
        <v>234</v>
      </c>
      <c r="E18" t="s">
        <v>126</v>
      </c>
      <c r="F18" s="25">
        <v>39.65</v>
      </c>
      <c r="G18" s="26">
        <v>16</v>
      </c>
      <c r="H18" s="38">
        <v>4.5</v>
      </c>
      <c r="I18" s="38">
        <v>8.35</v>
      </c>
      <c r="J18" s="38">
        <v>0</v>
      </c>
      <c r="K18" s="38">
        <v>0</v>
      </c>
      <c r="L18" s="12">
        <v>12.85</v>
      </c>
      <c r="M18" s="21">
        <v>16</v>
      </c>
      <c r="N18" s="38">
        <v>3.6</v>
      </c>
      <c r="O18" s="38">
        <v>3.75</v>
      </c>
      <c r="P18" s="38">
        <v>0</v>
      </c>
      <c r="Q18" s="12">
        <v>7.35</v>
      </c>
      <c r="R18" s="21">
        <v>18</v>
      </c>
      <c r="S18" s="38">
        <v>3.9</v>
      </c>
      <c r="T18" s="38">
        <v>6.85</v>
      </c>
      <c r="U18" s="38">
        <v>1</v>
      </c>
      <c r="V18" s="12">
        <v>9.75</v>
      </c>
      <c r="W18" s="21">
        <v>12</v>
      </c>
      <c r="X18" s="38">
        <v>4.7</v>
      </c>
      <c r="Y18" s="38">
        <v>5.5</v>
      </c>
      <c r="Z18" s="47">
        <v>0.5</v>
      </c>
      <c r="AA18" s="12">
        <v>9.6999999999999993</v>
      </c>
      <c r="AB18" s="21">
        <v>21</v>
      </c>
    </row>
    <row r="19" spans="1:28" x14ac:dyDescent="0.35">
      <c r="A19" s="8">
        <v>516</v>
      </c>
      <c r="B19" s="8" t="e">
        <v>#N/A</v>
      </c>
      <c r="C19" t="s">
        <v>235</v>
      </c>
      <c r="D19" t="s">
        <v>218</v>
      </c>
      <c r="E19" t="s">
        <v>126</v>
      </c>
      <c r="F19" s="25">
        <v>30.85</v>
      </c>
      <c r="G19" s="26">
        <v>96</v>
      </c>
      <c r="H19" s="38">
        <v>4.25</v>
      </c>
      <c r="I19" s="38">
        <v>7.65</v>
      </c>
      <c r="J19" s="38">
        <v>0</v>
      </c>
      <c r="K19" s="38">
        <v>0.5</v>
      </c>
      <c r="L19" s="12">
        <v>12.4</v>
      </c>
      <c r="M19" s="21">
        <v>17</v>
      </c>
      <c r="N19" s="38">
        <v>0</v>
      </c>
      <c r="O19" s="38">
        <v>0</v>
      </c>
      <c r="P19" s="38">
        <v>0</v>
      </c>
      <c r="Q19" s="12">
        <v>0</v>
      </c>
      <c r="R19" s="21">
        <v>21</v>
      </c>
      <c r="S19" s="38">
        <v>3.1</v>
      </c>
      <c r="T19" s="38">
        <v>4.6500000000000004</v>
      </c>
      <c r="U19" s="38">
        <v>0</v>
      </c>
      <c r="V19" s="12">
        <v>7.75</v>
      </c>
      <c r="W19" s="21">
        <v>17</v>
      </c>
      <c r="X19" s="38">
        <v>4.5</v>
      </c>
      <c r="Y19" s="38">
        <v>6.2</v>
      </c>
      <c r="Z19" s="47">
        <v>0</v>
      </c>
      <c r="AA19" s="12">
        <v>10.7</v>
      </c>
      <c r="AB19" s="21">
        <v>17</v>
      </c>
    </row>
    <row r="20" spans="1:28" x14ac:dyDescent="0.35">
      <c r="A20" s="8">
        <v>517</v>
      </c>
      <c r="B20" s="8" t="e">
        <v>#N/A</v>
      </c>
      <c r="C20" t="s">
        <v>236</v>
      </c>
      <c r="D20" t="s">
        <v>218</v>
      </c>
      <c r="E20" t="s">
        <v>126</v>
      </c>
      <c r="F20" s="25">
        <v>39.6</v>
      </c>
      <c r="G20" s="26">
        <v>17</v>
      </c>
      <c r="H20" s="38">
        <v>4.25</v>
      </c>
      <c r="I20" s="38">
        <v>8.5500000000000007</v>
      </c>
      <c r="J20" s="38">
        <v>0</v>
      </c>
      <c r="K20" s="38">
        <v>0.5</v>
      </c>
      <c r="L20" s="12">
        <v>13.3</v>
      </c>
      <c r="M20" s="21">
        <v>13</v>
      </c>
      <c r="N20" s="38">
        <v>1.9</v>
      </c>
      <c r="O20" s="38">
        <v>4.8</v>
      </c>
      <c r="P20" s="38">
        <v>1</v>
      </c>
      <c r="Q20" s="12">
        <v>5.7</v>
      </c>
      <c r="R20" s="21">
        <v>20</v>
      </c>
      <c r="S20" s="38">
        <v>3.4</v>
      </c>
      <c r="T20" s="38">
        <v>5.85</v>
      </c>
      <c r="U20" s="38">
        <v>0</v>
      </c>
      <c r="V20" s="12">
        <v>9.25</v>
      </c>
      <c r="W20" s="21">
        <v>13</v>
      </c>
      <c r="X20" s="38">
        <v>4.2</v>
      </c>
      <c r="Y20" s="38">
        <v>7.15</v>
      </c>
      <c r="Z20" s="47">
        <v>0</v>
      </c>
      <c r="AA20" s="12">
        <v>11.35</v>
      </c>
      <c r="AB20" s="21">
        <v>13</v>
      </c>
    </row>
    <row r="21" spans="1:28" x14ac:dyDescent="0.35">
      <c r="A21" s="8">
        <v>518</v>
      </c>
      <c r="B21" s="8" t="e">
        <v>#N/A</v>
      </c>
      <c r="C21" t="s">
        <v>237</v>
      </c>
      <c r="D21" t="s">
        <v>234</v>
      </c>
      <c r="E21" t="s">
        <v>165</v>
      </c>
      <c r="F21" s="25">
        <v>43</v>
      </c>
      <c r="G21" s="26">
        <v>12</v>
      </c>
      <c r="H21" s="38">
        <v>4.5</v>
      </c>
      <c r="I21" s="38">
        <v>9.0500000000000007</v>
      </c>
      <c r="J21" s="38">
        <v>0</v>
      </c>
      <c r="K21" s="38">
        <v>0</v>
      </c>
      <c r="L21" s="12">
        <v>13.55</v>
      </c>
      <c r="M21" s="21">
        <v>8</v>
      </c>
      <c r="N21" s="38">
        <v>3.1</v>
      </c>
      <c r="O21" s="38">
        <v>5.85</v>
      </c>
      <c r="P21" s="38">
        <v>0</v>
      </c>
      <c r="Q21" s="12">
        <v>8.9499999999999993</v>
      </c>
      <c r="R21" s="21">
        <v>17</v>
      </c>
      <c r="S21" s="38">
        <v>3.1</v>
      </c>
      <c r="T21" s="38">
        <v>6.75</v>
      </c>
      <c r="U21" s="38">
        <v>0</v>
      </c>
      <c r="V21" s="12">
        <v>9.85</v>
      </c>
      <c r="W21" s="21">
        <v>11</v>
      </c>
      <c r="X21" s="38">
        <v>4.5</v>
      </c>
      <c r="Y21" s="38">
        <v>6.25</v>
      </c>
      <c r="Z21" s="47">
        <v>0.1</v>
      </c>
      <c r="AA21" s="12">
        <v>10.65</v>
      </c>
      <c r="AB21" s="21">
        <v>18</v>
      </c>
    </row>
    <row r="22" spans="1:28" x14ac:dyDescent="0.35">
      <c r="A22" s="8">
        <v>519</v>
      </c>
      <c r="B22" s="8" t="e">
        <v>#N/A</v>
      </c>
      <c r="C22" t="s">
        <v>238</v>
      </c>
      <c r="D22" t="s">
        <v>234</v>
      </c>
      <c r="E22" t="s">
        <v>165</v>
      </c>
      <c r="F22" s="25">
        <v>39.049999999999997</v>
      </c>
      <c r="G22" s="26">
        <v>18</v>
      </c>
      <c r="H22" s="38">
        <v>4.5</v>
      </c>
      <c r="I22" s="38">
        <v>7.5500000000000007</v>
      </c>
      <c r="J22" s="38">
        <v>0</v>
      </c>
      <c r="K22" s="38">
        <v>0</v>
      </c>
      <c r="L22" s="12">
        <v>12.05</v>
      </c>
      <c r="M22" s="21">
        <v>19</v>
      </c>
      <c r="N22" s="38">
        <v>3.7</v>
      </c>
      <c r="O22" s="38">
        <v>3.55</v>
      </c>
      <c r="P22" s="38">
        <v>0</v>
      </c>
      <c r="Q22" s="12">
        <v>7.25</v>
      </c>
      <c r="R22" s="21">
        <v>19</v>
      </c>
      <c r="S22" s="38">
        <v>2.6</v>
      </c>
      <c r="T22" s="38">
        <v>5.95</v>
      </c>
      <c r="U22" s="38">
        <v>0</v>
      </c>
      <c r="V22" s="12">
        <v>8.5500000000000007</v>
      </c>
      <c r="W22" s="21">
        <v>15</v>
      </c>
      <c r="X22" s="38">
        <v>4.5</v>
      </c>
      <c r="Y22" s="38">
        <v>6.8</v>
      </c>
      <c r="Z22" s="47">
        <v>0.1</v>
      </c>
      <c r="AA22" s="12">
        <v>11.2</v>
      </c>
      <c r="AB22" s="21">
        <v>15</v>
      </c>
    </row>
    <row r="23" spans="1:28" x14ac:dyDescent="0.35">
      <c r="A23" s="8">
        <v>520</v>
      </c>
      <c r="B23" s="8" t="e">
        <v>#N/A</v>
      </c>
      <c r="C23" t="s">
        <v>239</v>
      </c>
      <c r="D23" t="s">
        <v>218</v>
      </c>
      <c r="E23" t="s">
        <v>165</v>
      </c>
      <c r="F23" s="25">
        <v>46.65</v>
      </c>
      <c r="G23" s="26">
        <v>9</v>
      </c>
      <c r="H23" s="38">
        <v>4.25</v>
      </c>
      <c r="I23" s="38">
        <v>8.65</v>
      </c>
      <c r="J23" s="38">
        <v>0</v>
      </c>
      <c r="K23" s="38">
        <v>0.5</v>
      </c>
      <c r="L23" s="12">
        <v>13.4</v>
      </c>
      <c r="M23" s="21">
        <v>10</v>
      </c>
      <c r="N23" s="38">
        <v>4.5</v>
      </c>
      <c r="O23" s="38">
        <v>6.45</v>
      </c>
      <c r="P23" s="38">
        <v>0</v>
      </c>
      <c r="Q23" s="12">
        <v>10.95</v>
      </c>
      <c r="R23" s="21">
        <v>9</v>
      </c>
      <c r="S23" s="38">
        <v>4.5</v>
      </c>
      <c r="T23" s="38">
        <v>5.85</v>
      </c>
      <c r="U23" s="38">
        <v>0</v>
      </c>
      <c r="V23" s="12">
        <v>10.35</v>
      </c>
      <c r="W23" s="21">
        <v>7</v>
      </c>
      <c r="X23" s="38">
        <v>5.0999999999999996</v>
      </c>
      <c r="Y23" s="38">
        <v>6.85</v>
      </c>
      <c r="Z23" s="47">
        <v>0</v>
      </c>
      <c r="AA23" s="12">
        <v>11.95</v>
      </c>
      <c r="AB23" s="21">
        <v>11</v>
      </c>
    </row>
    <row r="24" spans="1:28" x14ac:dyDescent="0.35">
      <c r="A24" s="8">
        <v>521</v>
      </c>
      <c r="B24" s="8" t="e">
        <v>#N/A</v>
      </c>
      <c r="C24" t="s">
        <v>240</v>
      </c>
      <c r="D24" t="s">
        <v>218</v>
      </c>
      <c r="E24" t="s">
        <v>165</v>
      </c>
      <c r="F24" s="25">
        <v>45.15</v>
      </c>
      <c r="G24" s="26">
        <v>10</v>
      </c>
      <c r="H24" s="38">
        <v>4.5</v>
      </c>
      <c r="I24" s="38">
        <v>8.5500000000000007</v>
      </c>
      <c r="J24" s="38">
        <v>0</v>
      </c>
      <c r="K24" s="38">
        <v>0.5</v>
      </c>
      <c r="L24" s="12">
        <v>13.55</v>
      </c>
      <c r="M24" s="21">
        <v>8</v>
      </c>
      <c r="N24" s="38">
        <v>4.2</v>
      </c>
      <c r="O24" s="38">
        <v>6.45</v>
      </c>
      <c r="P24" s="38">
        <v>0</v>
      </c>
      <c r="Q24" s="12">
        <v>10.65</v>
      </c>
      <c r="R24" s="21">
        <v>13</v>
      </c>
      <c r="S24" s="38">
        <v>3.9</v>
      </c>
      <c r="T24" s="38">
        <v>4.9000000000000004</v>
      </c>
      <c r="U24" s="38">
        <v>0</v>
      </c>
      <c r="V24" s="12">
        <v>8.8000000000000007</v>
      </c>
      <c r="W24" s="21">
        <v>14</v>
      </c>
      <c r="X24" s="38">
        <v>4.8</v>
      </c>
      <c r="Y24" s="38">
        <v>7.35</v>
      </c>
      <c r="Z24" s="47">
        <v>0</v>
      </c>
      <c r="AA24" s="12">
        <v>12.15</v>
      </c>
      <c r="AB24" s="21">
        <v>9</v>
      </c>
    </row>
    <row r="25" spans="1:28" x14ac:dyDescent="0.35">
      <c r="A25" s="8">
        <v>522</v>
      </c>
      <c r="B25" s="8" t="e">
        <v>#N/A</v>
      </c>
      <c r="C25" t="s">
        <v>241</v>
      </c>
      <c r="D25" t="s">
        <v>218</v>
      </c>
      <c r="E25" t="s">
        <v>165</v>
      </c>
      <c r="F25" s="25">
        <v>27.4</v>
      </c>
      <c r="G25" s="26">
        <v>20</v>
      </c>
      <c r="H25" s="38">
        <v>0</v>
      </c>
      <c r="I25" s="38">
        <v>0</v>
      </c>
      <c r="J25" s="38">
        <v>0</v>
      </c>
      <c r="K25" s="38">
        <v>0</v>
      </c>
      <c r="L25" s="12">
        <v>0</v>
      </c>
      <c r="M25" s="21">
        <v>20</v>
      </c>
      <c r="N25" s="38">
        <v>3</v>
      </c>
      <c r="O25" s="38">
        <v>7.25</v>
      </c>
      <c r="P25" s="38">
        <v>0</v>
      </c>
      <c r="Q25" s="12">
        <v>10.25</v>
      </c>
      <c r="R25" s="21">
        <v>14</v>
      </c>
      <c r="S25" s="38">
        <v>3.1</v>
      </c>
      <c r="T25" s="38">
        <v>4</v>
      </c>
      <c r="U25" s="38">
        <v>0</v>
      </c>
      <c r="V25" s="12">
        <v>7.1</v>
      </c>
      <c r="W25" s="21">
        <v>20</v>
      </c>
      <c r="X25" s="38">
        <v>4.3</v>
      </c>
      <c r="Y25" s="38">
        <v>6.05</v>
      </c>
      <c r="Z25" s="47">
        <v>0.3</v>
      </c>
      <c r="AA25" s="12">
        <v>10.050000000000001</v>
      </c>
      <c r="AB25" s="21">
        <v>20</v>
      </c>
    </row>
    <row r="26" spans="1:28" x14ac:dyDescent="0.35">
      <c r="A26" s="8">
        <v>523</v>
      </c>
      <c r="B26" s="8" t="e">
        <v>#N/A</v>
      </c>
      <c r="C26" t="s">
        <v>242</v>
      </c>
      <c r="D26" t="s">
        <v>218</v>
      </c>
      <c r="E26" t="s">
        <v>165</v>
      </c>
      <c r="F26" s="25">
        <v>0</v>
      </c>
      <c r="G26" s="26">
        <v>99</v>
      </c>
      <c r="H26" s="38">
        <v>0</v>
      </c>
      <c r="I26" s="38">
        <v>0</v>
      </c>
      <c r="J26" s="38">
        <v>0</v>
      </c>
      <c r="K26" s="38">
        <v>0</v>
      </c>
      <c r="L26" s="12">
        <v>0</v>
      </c>
      <c r="M26" s="21">
        <v>20</v>
      </c>
      <c r="N26" s="38">
        <v>0</v>
      </c>
      <c r="O26" s="38">
        <v>0</v>
      </c>
      <c r="P26" s="38">
        <v>0</v>
      </c>
      <c r="Q26" s="12">
        <v>0</v>
      </c>
      <c r="R26" s="21">
        <v>21</v>
      </c>
      <c r="S26" s="38">
        <v>0</v>
      </c>
      <c r="T26" s="38">
        <v>0</v>
      </c>
      <c r="U26" s="38">
        <v>0</v>
      </c>
      <c r="V26" s="12">
        <v>0</v>
      </c>
      <c r="W26" s="21">
        <v>22</v>
      </c>
      <c r="X26" s="38">
        <v>0</v>
      </c>
      <c r="Y26" s="38">
        <v>0</v>
      </c>
      <c r="Z26" s="47">
        <v>0</v>
      </c>
      <c r="AA26" s="12">
        <v>0</v>
      </c>
      <c r="AB26" s="21">
        <v>22</v>
      </c>
    </row>
    <row r="27" spans="1:28" x14ac:dyDescent="0.35">
      <c r="F27" s="25"/>
      <c r="G27" s="26"/>
      <c r="H27" s="38"/>
      <c r="I27" s="38"/>
      <c r="J27" s="38"/>
      <c r="K27" s="38"/>
      <c r="L27" s="12"/>
      <c r="M27" s="21"/>
      <c r="N27" s="38"/>
      <c r="O27" s="38"/>
      <c r="P27" s="38"/>
      <c r="Q27" s="12"/>
      <c r="R27" s="21"/>
      <c r="S27" s="38"/>
      <c r="T27" s="38"/>
      <c r="U27" s="38"/>
      <c r="V27" s="12"/>
      <c r="W27" s="21"/>
      <c r="X27" s="38"/>
      <c r="Y27" s="38"/>
      <c r="Z27" s="47"/>
      <c r="AA27" s="12"/>
      <c r="AB27" s="21"/>
    </row>
    <row r="28" spans="1:28" x14ac:dyDescent="0.35">
      <c r="F28" s="25"/>
      <c r="G28" s="26"/>
      <c r="H28" s="38"/>
      <c r="I28" s="38"/>
      <c r="J28" s="38"/>
      <c r="K28" s="38"/>
      <c r="L28" s="12"/>
      <c r="M28" s="21"/>
      <c r="N28" s="38"/>
      <c r="O28" s="38"/>
      <c r="P28" s="38"/>
      <c r="Q28" s="12"/>
      <c r="R28" s="21"/>
      <c r="S28" s="38"/>
      <c r="T28" s="38"/>
      <c r="U28" s="38"/>
      <c r="V28" s="12"/>
      <c r="W28" s="21"/>
      <c r="X28" s="38"/>
      <c r="Y28" s="38"/>
      <c r="Z28" s="47"/>
      <c r="AA28" s="12"/>
      <c r="AB28" s="21"/>
    </row>
    <row r="29" spans="1:28" x14ac:dyDescent="0.35">
      <c r="F29" s="25"/>
      <c r="G29" s="26"/>
      <c r="H29" s="38"/>
      <c r="I29" s="38"/>
      <c r="J29" s="38"/>
      <c r="K29" s="38"/>
      <c r="L29" s="12"/>
      <c r="M29" s="21"/>
      <c r="N29" s="38"/>
      <c r="O29" s="38"/>
      <c r="P29" s="38"/>
      <c r="Q29" s="12"/>
      <c r="R29" s="21"/>
      <c r="S29" s="38"/>
      <c r="T29" s="38"/>
      <c r="U29" s="38"/>
      <c r="V29" s="12"/>
      <c r="W29" s="21"/>
      <c r="X29" s="38"/>
      <c r="Y29" s="38"/>
      <c r="Z29" s="47"/>
      <c r="AA29" s="12"/>
      <c r="AB29"/>
    </row>
    <row r="30" spans="1:28" x14ac:dyDescent="0.35">
      <c r="F30" s="25"/>
      <c r="G30" s="26"/>
      <c r="H30" s="38"/>
      <c r="I30" s="38"/>
      <c r="J30" s="38"/>
      <c r="K30" s="38"/>
      <c r="L30" s="12"/>
      <c r="M30" s="21"/>
      <c r="N30" s="38"/>
      <c r="O30" s="38"/>
      <c r="P30" s="38"/>
      <c r="Q30" s="12"/>
      <c r="R30" s="21"/>
      <c r="S30" s="38"/>
      <c r="T30" s="38"/>
      <c r="U30" s="38"/>
      <c r="V30" s="12"/>
      <c r="W30" s="21"/>
      <c r="X30" s="38"/>
      <c r="Y30" s="38"/>
      <c r="Z30" s="47"/>
      <c r="AA30" s="12"/>
      <c r="AB30"/>
    </row>
    <row r="31" spans="1:28" x14ac:dyDescent="0.35">
      <c r="A31" s="44"/>
      <c r="F31" s="25"/>
      <c r="G31" s="26"/>
      <c r="H31" s="38"/>
      <c r="I31" s="38"/>
      <c r="J31" s="38"/>
      <c r="K31" s="38"/>
      <c r="L31" s="12"/>
      <c r="M31" s="21"/>
      <c r="N31" s="38"/>
      <c r="O31" s="38"/>
      <c r="P31" s="38"/>
      <c r="Q31" s="12"/>
      <c r="R31" s="21"/>
      <c r="S31" s="38"/>
      <c r="T31" s="38"/>
      <c r="U31" s="38"/>
      <c r="V31" s="12"/>
      <c r="W31" s="21"/>
      <c r="X31" s="38"/>
      <c r="Y31" s="38"/>
      <c r="Z31" s="47"/>
      <c r="AA31" s="12"/>
      <c r="AB31"/>
    </row>
    <row r="32" spans="1:28" x14ac:dyDescent="0.35">
      <c r="A32" s="44"/>
      <c r="F32" s="25"/>
      <c r="G32" s="26"/>
      <c r="H32" s="38"/>
      <c r="I32" s="38"/>
      <c r="J32" s="38"/>
      <c r="K32" s="38"/>
      <c r="L32" s="12"/>
      <c r="M32" s="21"/>
      <c r="N32" s="38"/>
      <c r="O32" s="38"/>
      <c r="P32" s="38"/>
      <c r="Q32" s="12"/>
      <c r="R32" s="21"/>
      <c r="S32" s="38"/>
      <c r="T32" s="38"/>
      <c r="U32" s="38"/>
      <c r="V32" s="12"/>
      <c r="W32" s="21"/>
      <c r="X32" s="38"/>
      <c r="Y32" s="38"/>
      <c r="Z32" s="47"/>
      <c r="AA32" s="12"/>
      <c r="AB32"/>
    </row>
    <row r="33" spans="1:28" x14ac:dyDescent="0.35">
      <c r="F33" s="25"/>
      <c r="G33" s="26"/>
      <c r="H33" s="38"/>
      <c r="I33" s="38"/>
      <c r="J33" s="38"/>
      <c r="K33" s="38"/>
      <c r="L33" s="12"/>
      <c r="M33" s="21"/>
      <c r="N33" s="38"/>
      <c r="O33" s="38"/>
      <c r="P33" s="38"/>
      <c r="Q33" s="12"/>
      <c r="R33" s="21"/>
      <c r="S33" s="38"/>
      <c r="T33" s="38"/>
      <c r="U33" s="38"/>
      <c r="V33" s="12"/>
      <c r="W33" s="21"/>
      <c r="X33" s="38"/>
      <c r="Y33" s="38"/>
      <c r="Z33" s="47"/>
      <c r="AA33" s="12"/>
      <c r="AB33"/>
    </row>
    <row r="34" spans="1:28" x14ac:dyDescent="0.35">
      <c r="A34" s="44"/>
      <c r="F34" s="25"/>
      <c r="G34" s="26"/>
      <c r="H34" s="38"/>
      <c r="I34" s="38"/>
      <c r="J34" s="38"/>
      <c r="K34" s="38"/>
      <c r="L34" s="12"/>
      <c r="M34" s="21"/>
      <c r="N34" s="38"/>
      <c r="O34" s="38"/>
      <c r="P34" s="38"/>
      <c r="Q34" s="12"/>
      <c r="R34" s="21"/>
      <c r="S34" s="38"/>
      <c r="T34" s="38"/>
      <c r="U34" s="38"/>
      <c r="V34" s="12"/>
      <c r="W34" s="21"/>
      <c r="X34" s="38"/>
      <c r="Y34" s="38"/>
      <c r="Z34" s="47"/>
      <c r="AA34" s="12"/>
      <c r="AB34" s="13"/>
    </row>
    <row r="35" spans="1:28" x14ac:dyDescent="0.35">
      <c r="F35" s="25"/>
      <c r="G35" s="26"/>
      <c r="H35" s="38"/>
      <c r="I35" s="38"/>
      <c r="J35" s="38"/>
      <c r="K35" s="38"/>
      <c r="L35" s="12"/>
      <c r="M35" s="21"/>
      <c r="N35" s="38"/>
      <c r="O35" s="38"/>
      <c r="P35" s="38"/>
      <c r="Q35" s="12"/>
      <c r="R35" s="21"/>
      <c r="S35" s="38"/>
      <c r="T35" s="38"/>
      <c r="U35" s="38"/>
      <c r="V35" s="12"/>
      <c r="W35" s="21"/>
      <c r="X35" s="38"/>
      <c r="Y35" s="38"/>
      <c r="Z35" s="47"/>
      <c r="AA35" s="12"/>
      <c r="AB35" s="13"/>
    </row>
    <row r="36" spans="1:28" x14ac:dyDescent="0.35">
      <c r="F36" s="25"/>
      <c r="G36" s="26"/>
      <c r="H36" s="38"/>
      <c r="I36" s="38"/>
      <c r="J36" s="38"/>
      <c r="K36" s="38"/>
      <c r="L36" s="12"/>
      <c r="M36" s="21"/>
      <c r="N36" s="38"/>
      <c r="O36" s="38"/>
      <c r="P36" s="38"/>
      <c r="Q36" s="12"/>
      <c r="R36" s="21"/>
      <c r="S36" s="38"/>
      <c r="T36" s="38"/>
      <c r="U36" s="38"/>
      <c r="V36" s="12"/>
      <c r="W36" s="21"/>
      <c r="X36" s="38"/>
      <c r="Y36" s="38"/>
      <c r="Z36" s="47"/>
      <c r="AA36" s="12"/>
      <c r="AB36" s="13"/>
    </row>
    <row r="37" spans="1:28" x14ac:dyDescent="0.35">
      <c r="F37" s="25"/>
      <c r="G37" s="26"/>
      <c r="H37" s="38"/>
      <c r="I37" s="38"/>
      <c r="J37" s="38"/>
      <c r="K37" s="38"/>
      <c r="L37" s="12"/>
      <c r="M37" s="21"/>
      <c r="N37" s="38"/>
      <c r="O37" s="38"/>
      <c r="P37" s="38"/>
      <c r="Q37" s="12"/>
      <c r="R37" s="21"/>
      <c r="S37" s="38"/>
      <c r="T37" s="38"/>
      <c r="U37" s="38"/>
      <c r="V37" s="12"/>
      <c r="W37" s="21"/>
      <c r="X37" s="38"/>
      <c r="Y37" s="38"/>
      <c r="Z37" s="47"/>
      <c r="AA37" s="12"/>
      <c r="AB37" s="13"/>
    </row>
    <row r="38" spans="1:28" x14ac:dyDescent="0.35">
      <c r="A38" s="44"/>
      <c r="B38" s="44"/>
      <c r="C38" s="13"/>
      <c r="D38" s="13"/>
      <c r="E38" s="13"/>
      <c r="F38" s="14"/>
      <c r="G38" s="22"/>
      <c r="H38" s="39"/>
      <c r="I38" s="39"/>
      <c r="J38" s="39"/>
      <c r="K38" s="39"/>
      <c r="L38" s="14"/>
      <c r="M38" s="34"/>
      <c r="N38" s="39"/>
      <c r="O38" s="39"/>
      <c r="P38" s="39"/>
      <c r="Q38" s="14"/>
      <c r="R38" s="34"/>
      <c r="S38" s="39"/>
      <c r="T38" s="39"/>
      <c r="U38" s="39"/>
      <c r="V38" s="14"/>
      <c r="W38" s="34"/>
      <c r="X38" s="39"/>
      <c r="Y38" s="39"/>
      <c r="Z38" s="48"/>
      <c r="AA38" s="14"/>
      <c r="AB38" s="13"/>
    </row>
    <row r="39" spans="1:28" x14ac:dyDescent="0.35">
      <c r="A39" s="44"/>
      <c r="B39" s="44"/>
      <c r="C39" s="13"/>
      <c r="D39" s="13"/>
      <c r="E39" s="13"/>
      <c r="F39" s="14"/>
      <c r="G39" s="22"/>
      <c r="H39" s="39"/>
      <c r="I39" s="39"/>
      <c r="J39" s="39"/>
      <c r="K39" s="39"/>
      <c r="L39" s="14"/>
      <c r="M39" s="34"/>
      <c r="N39" s="39"/>
      <c r="O39" s="39"/>
      <c r="P39" s="39"/>
      <c r="Q39" s="14"/>
      <c r="R39" s="34"/>
      <c r="S39" s="39"/>
      <c r="T39" s="39"/>
      <c r="U39" s="39"/>
      <c r="V39" s="14"/>
      <c r="W39" s="34"/>
      <c r="X39" s="39"/>
      <c r="Y39" s="39"/>
      <c r="Z39" s="48"/>
      <c r="AA39" s="14"/>
      <c r="AB39" s="13"/>
    </row>
    <row r="40" spans="1:28" x14ac:dyDescent="0.35">
      <c r="A40" s="44"/>
      <c r="B40" s="44"/>
      <c r="C40" s="13"/>
      <c r="D40" s="13"/>
      <c r="E40" s="13"/>
      <c r="F40" s="14"/>
      <c r="G40" s="22"/>
      <c r="H40" s="39"/>
      <c r="I40" s="39"/>
      <c r="J40" s="39"/>
      <c r="K40" s="39"/>
      <c r="L40" s="14"/>
      <c r="M40" s="34"/>
      <c r="N40" s="39"/>
      <c r="O40" s="39"/>
      <c r="P40" s="39"/>
      <c r="Q40" s="14"/>
      <c r="R40" s="34"/>
      <c r="S40" s="39"/>
      <c r="T40" s="39"/>
      <c r="U40" s="39"/>
      <c r="V40" s="14"/>
      <c r="W40" s="34"/>
      <c r="X40" s="39"/>
      <c r="Y40" s="39"/>
      <c r="Z40" s="48"/>
      <c r="AA40" s="14"/>
      <c r="AB40" s="13"/>
    </row>
    <row r="41" spans="1:28" x14ac:dyDescent="0.35">
      <c r="A41" s="44"/>
      <c r="B41" s="44"/>
      <c r="C41" s="13"/>
      <c r="D41" s="13"/>
      <c r="E41" s="13"/>
      <c r="F41" s="14"/>
      <c r="G41" s="22"/>
      <c r="H41" s="39"/>
      <c r="I41" s="39"/>
      <c r="J41" s="39"/>
      <c r="K41" s="39"/>
      <c r="L41" s="14"/>
      <c r="M41" s="34"/>
      <c r="N41" s="39"/>
      <c r="O41" s="39"/>
      <c r="P41" s="39"/>
      <c r="Q41" s="14"/>
      <c r="R41" s="34"/>
      <c r="S41" s="39"/>
      <c r="T41" s="39"/>
      <c r="U41" s="39"/>
      <c r="V41" s="14"/>
      <c r="W41" s="34"/>
      <c r="X41" s="39"/>
      <c r="Y41" s="39"/>
      <c r="Z41" s="48"/>
      <c r="AA41" s="14"/>
      <c r="AB41" s="13"/>
    </row>
    <row r="42" spans="1:28" x14ac:dyDescent="0.35">
      <c r="A42" s="44"/>
      <c r="B42" s="44"/>
      <c r="C42" s="13"/>
      <c r="D42" s="13"/>
      <c r="E42" s="13"/>
      <c r="F42" s="14"/>
      <c r="G42" s="22"/>
      <c r="H42" s="39"/>
      <c r="I42" s="39"/>
      <c r="J42" s="39"/>
      <c r="K42" s="39"/>
      <c r="L42" s="14"/>
      <c r="M42" s="34"/>
      <c r="N42" s="39"/>
      <c r="O42" s="39"/>
      <c r="P42" s="39"/>
      <c r="Q42" s="14"/>
      <c r="R42" s="34"/>
      <c r="S42" s="39"/>
      <c r="T42" s="39"/>
      <c r="U42" s="39"/>
      <c r="V42" s="14"/>
      <c r="W42" s="34"/>
      <c r="X42" s="39"/>
      <c r="Y42" s="39"/>
      <c r="Z42" s="48"/>
      <c r="AA42" s="14"/>
      <c r="AB42" s="13"/>
    </row>
    <row r="43" spans="1:28" x14ac:dyDescent="0.35">
      <c r="A43" s="44"/>
      <c r="B43" s="44"/>
      <c r="C43" s="13"/>
      <c r="D43" s="13"/>
      <c r="E43" s="13"/>
      <c r="F43" s="14"/>
      <c r="G43" s="22"/>
      <c r="H43" s="39"/>
      <c r="I43" s="39"/>
      <c r="J43" s="39"/>
      <c r="K43" s="39"/>
      <c r="L43" s="14"/>
      <c r="M43" s="34"/>
      <c r="N43" s="39"/>
      <c r="O43" s="39"/>
      <c r="P43" s="39"/>
      <c r="Q43" s="14"/>
      <c r="R43" s="34"/>
      <c r="S43" s="39"/>
      <c r="T43" s="39"/>
      <c r="U43" s="39"/>
      <c r="V43" s="14"/>
      <c r="W43" s="34"/>
      <c r="X43" s="39"/>
      <c r="Y43" s="39"/>
      <c r="Z43" s="48"/>
      <c r="AA43" s="14"/>
      <c r="AB43" s="13"/>
    </row>
    <row r="44" spans="1:28" x14ac:dyDescent="0.35">
      <c r="A44" s="44"/>
      <c r="B44" s="44"/>
      <c r="C44" s="13"/>
      <c r="D44" s="13"/>
      <c r="E44" s="13"/>
      <c r="F44" s="14"/>
      <c r="G44" s="22"/>
      <c r="H44" s="39"/>
      <c r="I44" s="39"/>
      <c r="J44" s="39"/>
      <c r="K44" s="39"/>
      <c r="L44" s="14"/>
      <c r="M44" s="34"/>
      <c r="N44" s="39"/>
      <c r="O44" s="39"/>
      <c r="P44" s="39"/>
      <c r="Q44" s="14"/>
      <c r="R44" s="34"/>
      <c r="S44" s="39"/>
      <c r="T44" s="39"/>
      <c r="U44" s="39"/>
      <c r="V44" s="14"/>
      <c r="W44" s="34"/>
      <c r="X44" s="39"/>
      <c r="Y44" s="39"/>
      <c r="Z44" s="48"/>
      <c r="AA44" s="14"/>
      <c r="AB44" s="13"/>
    </row>
    <row r="45" spans="1:28" x14ac:dyDescent="0.35">
      <c r="A45" s="44"/>
      <c r="B45" s="44"/>
      <c r="C45" s="13"/>
      <c r="D45" s="13"/>
      <c r="E45" s="13"/>
      <c r="F45" s="14"/>
      <c r="G45" s="22"/>
      <c r="H45" s="39"/>
      <c r="I45" s="39"/>
      <c r="J45" s="39"/>
      <c r="K45" s="39"/>
      <c r="L45" s="14"/>
      <c r="M45" s="34"/>
      <c r="N45" s="39"/>
      <c r="O45" s="39"/>
      <c r="P45" s="39"/>
      <c r="Q45" s="14"/>
      <c r="R45" s="34"/>
      <c r="S45" s="39"/>
      <c r="T45" s="39"/>
      <c r="U45" s="39"/>
      <c r="V45" s="14"/>
      <c r="W45" s="34"/>
      <c r="X45" s="39"/>
      <c r="Y45" s="39"/>
      <c r="Z45" s="48"/>
      <c r="AA45" s="14"/>
      <c r="AB45" s="13"/>
    </row>
    <row r="46" spans="1:28" x14ac:dyDescent="0.35">
      <c r="A46" s="44"/>
      <c r="B46" s="44"/>
      <c r="C46" s="13"/>
      <c r="D46" s="13"/>
      <c r="E46" s="13"/>
      <c r="F46" s="14"/>
      <c r="G46" s="22"/>
      <c r="H46" s="39"/>
      <c r="I46" s="39"/>
      <c r="J46" s="39"/>
      <c r="K46" s="39"/>
      <c r="L46" s="14"/>
      <c r="M46" s="34"/>
      <c r="N46" s="39"/>
      <c r="O46" s="39"/>
      <c r="P46" s="39"/>
      <c r="Q46" s="14"/>
      <c r="R46" s="34"/>
      <c r="S46" s="39"/>
      <c r="T46" s="39"/>
      <c r="U46" s="39"/>
      <c r="V46" s="14"/>
      <c r="W46" s="34"/>
      <c r="X46" s="39"/>
      <c r="Y46" s="39"/>
      <c r="Z46" s="48"/>
      <c r="AA46" s="14"/>
      <c r="AB46" s="13"/>
    </row>
    <row r="47" spans="1:28" x14ac:dyDescent="0.35">
      <c r="A47" s="44"/>
      <c r="B47" s="44"/>
      <c r="C47" s="13"/>
      <c r="D47" s="13"/>
      <c r="E47" s="13"/>
      <c r="F47" s="14"/>
      <c r="G47" s="22"/>
      <c r="H47" s="39"/>
      <c r="I47" s="39"/>
      <c r="J47" s="39"/>
      <c r="K47" s="39"/>
      <c r="L47" s="14"/>
      <c r="M47" s="34"/>
      <c r="N47" s="39"/>
      <c r="O47" s="39"/>
      <c r="P47" s="39"/>
      <c r="Q47" s="14"/>
      <c r="R47" s="34"/>
      <c r="S47" s="39"/>
      <c r="T47" s="39"/>
      <c r="U47" s="39"/>
      <c r="V47" s="14"/>
      <c r="W47" s="34"/>
      <c r="X47" s="39"/>
      <c r="Y47" s="39"/>
      <c r="Z47" s="48"/>
      <c r="AA47" s="14"/>
      <c r="AB47" s="13"/>
    </row>
    <row r="48" spans="1:28" x14ac:dyDescent="0.35">
      <c r="A48" s="44"/>
      <c r="B48" s="44"/>
      <c r="C48" s="13"/>
      <c r="D48" s="13"/>
      <c r="E48" s="13"/>
      <c r="F48" s="14"/>
      <c r="G48" s="22"/>
      <c r="H48" s="39"/>
      <c r="I48" s="39"/>
      <c r="J48" s="39"/>
      <c r="K48" s="39"/>
      <c r="L48" s="14"/>
      <c r="M48" s="34"/>
      <c r="N48" s="39"/>
      <c r="O48" s="39"/>
      <c r="P48" s="39"/>
      <c r="Q48" s="14"/>
      <c r="R48" s="34"/>
      <c r="S48" s="39"/>
      <c r="T48" s="39"/>
      <c r="U48" s="39"/>
      <c r="V48" s="14"/>
      <c r="W48" s="34"/>
      <c r="X48" s="39"/>
      <c r="Y48" s="39"/>
      <c r="Z48" s="48"/>
      <c r="AA48" s="14"/>
      <c r="AB48" s="13"/>
    </row>
    <row r="49" spans="1:28" x14ac:dyDescent="0.35">
      <c r="A49" s="44"/>
      <c r="B49" s="44"/>
      <c r="C49" s="13"/>
      <c r="D49" s="13"/>
      <c r="E49" s="13"/>
      <c r="F49" s="14"/>
      <c r="G49" s="22"/>
      <c r="H49" s="39"/>
      <c r="I49" s="39"/>
      <c r="J49" s="39"/>
      <c r="K49" s="39"/>
      <c r="L49" s="14"/>
      <c r="M49" s="34"/>
      <c r="N49" s="39"/>
      <c r="O49" s="39"/>
      <c r="P49" s="39"/>
      <c r="Q49" s="14"/>
      <c r="R49" s="34"/>
      <c r="S49" s="39"/>
      <c r="T49" s="39"/>
      <c r="U49" s="39"/>
      <c r="V49" s="14"/>
      <c r="W49" s="34"/>
      <c r="X49" s="39"/>
      <c r="Y49" s="39"/>
      <c r="Z49" s="48"/>
      <c r="AA49" s="14"/>
      <c r="AB49" s="13"/>
    </row>
    <row r="50" spans="1:28" x14ac:dyDescent="0.35">
      <c r="A50" s="44"/>
      <c r="B50" s="44"/>
      <c r="C50" s="13"/>
      <c r="D50" s="13"/>
      <c r="E50" s="13"/>
      <c r="F50" s="14"/>
      <c r="G50" s="22"/>
      <c r="H50" s="39"/>
      <c r="I50" s="39"/>
      <c r="J50" s="39"/>
      <c r="K50" s="39"/>
      <c r="L50" s="14"/>
      <c r="M50" s="34"/>
      <c r="N50" s="39"/>
      <c r="O50" s="39"/>
      <c r="P50" s="39"/>
      <c r="Q50" s="14"/>
      <c r="R50" s="34"/>
      <c r="S50" s="39"/>
      <c r="T50" s="39"/>
      <c r="U50" s="39"/>
      <c r="V50" s="14"/>
      <c r="W50" s="34"/>
      <c r="X50" s="39"/>
      <c r="Y50" s="39"/>
      <c r="Z50" s="48"/>
      <c r="AA50" s="14"/>
      <c r="AB50" s="13"/>
    </row>
    <row r="51" spans="1:28" x14ac:dyDescent="0.35">
      <c r="A51" s="44"/>
      <c r="B51" s="44"/>
      <c r="C51" s="13"/>
      <c r="D51" s="13"/>
      <c r="E51" s="13"/>
      <c r="F51" s="14"/>
      <c r="G51" s="22"/>
      <c r="H51" s="39"/>
      <c r="I51" s="39"/>
      <c r="J51" s="39"/>
      <c r="K51" s="39"/>
      <c r="L51" s="14"/>
      <c r="M51" s="34"/>
      <c r="N51" s="39"/>
      <c r="O51" s="39"/>
      <c r="P51" s="39"/>
      <c r="Q51" s="14"/>
      <c r="R51" s="34"/>
      <c r="S51" s="39"/>
      <c r="T51" s="39"/>
      <c r="U51" s="39"/>
      <c r="V51" s="14"/>
      <c r="W51" s="34"/>
      <c r="X51" s="39"/>
      <c r="Y51" s="39"/>
      <c r="Z51" s="48"/>
      <c r="AA51" s="14"/>
      <c r="AB51" s="13"/>
    </row>
    <row r="52" spans="1:28" x14ac:dyDescent="0.35">
      <c r="A52" s="44"/>
      <c r="B52" s="44"/>
      <c r="C52" s="13"/>
      <c r="D52" s="13"/>
      <c r="E52" s="13"/>
      <c r="F52" s="14"/>
      <c r="G52" s="22"/>
      <c r="H52" s="39"/>
      <c r="I52" s="39"/>
      <c r="J52" s="39"/>
      <c r="K52" s="39"/>
      <c r="L52" s="14"/>
      <c r="M52" s="34"/>
      <c r="N52" s="39"/>
      <c r="O52" s="39"/>
      <c r="P52" s="39"/>
      <c r="Q52" s="14"/>
      <c r="R52" s="34"/>
      <c r="S52" s="39"/>
      <c r="T52" s="39"/>
      <c r="U52" s="39"/>
      <c r="V52" s="14"/>
      <c r="W52" s="34"/>
      <c r="X52" s="39"/>
      <c r="Y52" s="39"/>
      <c r="Z52" s="48"/>
      <c r="AA52" s="14"/>
      <c r="AB52" s="13"/>
    </row>
    <row r="53" spans="1:28" x14ac:dyDescent="0.35">
      <c r="A53" s="44"/>
      <c r="B53" s="44"/>
      <c r="C53" s="13"/>
      <c r="D53" s="13"/>
      <c r="E53" s="13"/>
      <c r="F53" s="14"/>
      <c r="G53" s="22"/>
      <c r="H53" s="39"/>
      <c r="I53" s="39"/>
      <c r="J53" s="39"/>
      <c r="K53" s="39"/>
      <c r="L53" s="14"/>
      <c r="M53" s="34"/>
      <c r="N53" s="39"/>
      <c r="O53" s="39"/>
      <c r="P53" s="39"/>
      <c r="Q53" s="14"/>
      <c r="R53" s="34"/>
      <c r="S53" s="39"/>
      <c r="T53" s="39"/>
      <c r="U53" s="39"/>
      <c r="V53" s="14"/>
      <c r="W53" s="34"/>
      <c r="X53" s="39"/>
      <c r="Y53" s="39"/>
      <c r="Z53" s="48"/>
      <c r="AA53" s="14"/>
      <c r="AB53" s="13"/>
    </row>
    <row r="54" spans="1:28" x14ac:dyDescent="0.35">
      <c r="A54" s="44"/>
      <c r="B54" s="44"/>
      <c r="C54" s="13"/>
      <c r="D54" s="13"/>
      <c r="E54" s="13"/>
      <c r="F54" s="14"/>
      <c r="G54" s="22"/>
      <c r="H54" s="39"/>
      <c r="I54" s="39"/>
      <c r="J54" s="39"/>
      <c r="K54" s="39"/>
      <c r="L54" s="14"/>
      <c r="M54" s="34"/>
      <c r="N54" s="39"/>
      <c r="O54" s="39"/>
      <c r="P54" s="39"/>
      <c r="Q54" s="14"/>
      <c r="R54" s="34"/>
      <c r="S54" s="39"/>
      <c r="T54" s="39"/>
      <c r="U54" s="39"/>
      <c r="V54" s="14"/>
      <c r="W54" s="34"/>
      <c r="X54" s="39"/>
      <c r="Y54" s="39"/>
      <c r="Z54" s="48"/>
      <c r="AA54" s="14"/>
      <c r="AB54" s="13"/>
    </row>
    <row r="55" spans="1:28" x14ac:dyDescent="0.35">
      <c r="A55" s="44"/>
      <c r="B55" s="44"/>
      <c r="C55" s="13"/>
      <c r="D55" s="13"/>
      <c r="E55" s="13"/>
      <c r="F55" s="14"/>
      <c r="G55" s="22"/>
      <c r="H55" s="39"/>
      <c r="I55" s="39"/>
      <c r="J55" s="39"/>
      <c r="K55" s="39"/>
      <c r="L55" s="14"/>
      <c r="M55" s="34"/>
      <c r="N55" s="39"/>
      <c r="O55" s="39"/>
      <c r="P55" s="39"/>
      <c r="Q55" s="14"/>
      <c r="R55" s="34"/>
      <c r="S55" s="39"/>
      <c r="T55" s="39"/>
      <c r="U55" s="39"/>
      <c r="V55" s="14"/>
      <c r="W55" s="34"/>
      <c r="X55" s="39"/>
      <c r="Y55" s="39"/>
      <c r="Z55" s="48"/>
      <c r="AA55" s="14"/>
      <c r="AB55" s="13"/>
    </row>
    <row r="56" spans="1:28" x14ac:dyDescent="0.35">
      <c r="A56" s="44"/>
      <c r="B56" s="44"/>
      <c r="C56" s="13"/>
      <c r="D56" s="13"/>
      <c r="E56" s="13"/>
      <c r="F56" s="14"/>
      <c r="G56" s="22"/>
      <c r="H56" s="39"/>
      <c r="I56" s="39"/>
      <c r="J56" s="39"/>
      <c r="K56" s="39"/>
      <c r="L56" s="14"/>
      <c r="M56" s="34"/>
      <c r="N56" s="39"/>
      <c r="O56" s="39"/>
      <c r="P56" s="39"/>
      <c r="Q56" s="14"/>
      <c r="R56" s="34"/>
      <c r="S56" s="39"/>
      <c r="T56" s="39"/>
      <c r="U56" s="39"/>
      <c r="V56" s="14"/>
      <c r="W56" s="34"/>
      <c r="X56" s="39"/>
      <c r="Y56" s="39"/>
      <c r="Z56" s="48"/>
      <c r="AA56" s="14"/>
      <c r="AB56" s="13"/>
    </row>
    <row r="57" spans="1:28" x14ac:dyDescent="0.35">
      <c r="A57" s="44"/>
      <c r="B57" s="44"/>
      <c r="C57" s="13"/>
      <c r="D57" s="13"/>
      <c r="E57" s="13"/>
      <c r="F57" s="14"/>
      <c r="G57" s="22"/>
      <c r="H57" s="39"/>
      <c r="I57" s="39"/>
      <c r="J57" s="39"/>
      <c r="K57" s="39"/>
      <c r="L57" s="14"/>
      <c r="M57" s="34"/>
      <c r="N57" s="39"/>
      <c r="O57" s="39"/>
      <c r="P57" s="39"/>
      <c r="Q57" s="14"/>
      <c r="R57" s="34"/>
      <c r="S57" s="39"/>
      <c r="T57" s="39"/>
      <c r="U57" s="39"/>
      <c r="V57" s="14"/>
      <c r="W57" s="34"/>
      <c r="X57" s="39"/>
      <c r="Y57" s="39"/>
      <c r="Z57" s="48"/>
      <c r="AA57" s="14"/>
      <c r="AB57" s="13"/>
    </row>
    <row r="58" spans="1:28" x14ac:dyDescent="0.35">
      <c r="A58" s="44"/>
      <c r="B58" s="44"/>
      <c r="C58" s="13"/>
      <c r="D58" s="13"/>
      <c r="E58" s="13"/>
      <c r="F58" s="14"/>
      <c r="G58" s="22"/>
      <c r="H58" s="39"/>
      <c r="I58" s="39"/>
      <c r="J58" s="39"/>
      <c r="K58" s="39"/>
      <c r="L58" s="14"/>
      <c r="M58" s="34"/>
      <c r="N58" s="39"/>
      <c r="O58" s="39"/>
      <c r="P58" s="39"/>
      <c r="Q58" s="14"/>
      <c r="R58" s="34"/>
      <c r="S58" s="39"/>
      <c r="T58" s="39"/>
      <c r="U58" s="39"/>
      <c r="V58" s="14"/>
      <c r="W58" s="34"/>
      <c r="X58" s="39"/>
      <c r="Y58" s="39"/>
      <c r="Z58" s="48"/>
      <c r="AA58" s="14"/>
      <c r="AB58" s="13"/>
    </row>
    <row r="59" spans="1:28" x14ac:dyDescent="0.35">
      <c r="A59" s="44"/>
      <c r="B59" s="44"/>
      <c r="C59" s="13"/>
      <c r="D59" s="13"/>
      <c r="E59" s="13"/>
      <c r="F59" s="14"/>
      <c r="G59" s="22"/>
      <c r="H59" s="39"/>
      <c r="I59" s="39"/>
      <c r="J59" s="39"/>
      <c r="K59" s="39"/>
      <c r="L59" s="14"/>
      <c r="M59" s="34"/>
      <c r="N59" s="39"/>
      <c r="O59" s="39"/>
      <c r="P59" s="39"/>
      <c r="Q59" s="14"/>
      <c r="R59" s="34"/>
      <c r="S59" s="39"/>
      <c r="T59" s="39"/>
      <c r="U59" s="39"/>
      <c r="V59" s="14"/>
      <c r="W59" s="34"/>
      <c r="X59" s="39"/>
      <c r="Y59" s="39"/>
      <c r="Z59" s="48"/>
      <c r="AA59" s="14"/>
      <c r="AB59" s="13"/>
    </row>
    <row r="60" spans="1:28" x14ac:dyDescent="0.35">
      <c r="A60" s="44"/>
      <c r="B60" s="44"/>
      <c r="C60" s="13"/>
      <c r="D60" s="13"/>
      <c r="E60" s="13"/>
      <c r="F60" s="14"/>
      <c r="G60" s="22"/>
      <c r="H60" s="39"/>
      <c r="I60" s="39"/>
      <c r="J60" s="39"/>
      <c r="K60" s="39"/>
      <c r="L60" s="14"/>
      <c r="M60" s="34"/>
      <c r="N60" s="39"/>
      <c r="O60" s="39"/>
      <c r="P60" s="39"/>
      <c r="Q60" s="14"/>
      <c r="R60" s="34"/>
      <c r="S60" s="39"/>
      <c r="T60" s="39"/>
      <c r="U60" s="39"/>
      <c r="V60" s="14"/>
      <c r="W60" s="34"/>
      <c r="X60" s="39"/>
      <c r="Y60" s="39"/>
      <c r="Z60" s="48"/>
      <c r="AA60" s="14"/>
      <c r="AB60" s="13"/>
    </row>
    <row r="61" spans="1:28" x14ac:dyDescent="0.35">
      <c r="A61" s="44"/>
      <c r="B61" s="44"/>
      <c r="C61" s="13"/>
      <c r="D61" s="13"/>
      <c r="E61" s="13"/>
      <c r="F61" s="14"/>
      <c r="G61" s="22"/>
      <c r="H61" s="39"/>
      <c r="I61" s="39"/>
      <c r="J61" s="39"/>
      <c r="K61" s="39"/>
      <c r="L61" s="14"/>
      <c r="M61" s="34"/>
      <c r="N61" s="39"/>
      <c r="O61" s="39"/>
      <c r="P61" s="39"/>
      <c r="Q61" s="14"/>
      <c r="R61" s="34"/>
      <c r="S61" s="39"/>
      <c r="T61" s="39"/>
      <c r="U61" s="39"/>
      <c r="V61" s="14"/>
      <c r="W61" s="34"/>
      <c r="X61" s="39"/>
      <c r="Y61" s="39"/>
      <c r="Z61" s="48"/>
      <c r="AA61" s="14"/>
      <c r="AB61" s="13"/>
    </row>
    <row r="62" spans="1:28" x14ac:dyDescent="0.35">
      <c r="A62" s="44"/>
      <c r="B62" s="44"/>
      <c r="C62" s="13"/>
      <c r="D62" s="13"/>
      <c r="E62" s="13"/>
      <c r="F62" s="14"/>
      <c r="G62" s="22"/>
      <c r="H62" s="39"/>
      <c r="I62" s="39"/>
      <c r="J62" s="39"/>
      <c r="K62" s="39"/>
      <c r="L62" s="14"/>
      <c r="M62" s="34"/>
      <c r="N62" s="39"/>
      <c r="O62" s="39"/>
      <c r="P62" s="39"/>
      <c r="Q62" s="14"/>
      <c r="R62" s="34"/>
      <c r="S62" s="39"/>
      <c r="T62" s="39"/>
      <c r="U62" s="39"/>
      <c r="V62" s="14"/>
      <c r="W62" s="34"/>
      <c r="X62" s="39"/>
      <c r="Y62" s="39"/>
      <c r="Z62" s="48"/>
      <c r="AA62" s="14"/>
      <c r="AB62" s="13"/>
    </row>
    <row r="63" spans="1:28" x14ac:dyDescent="0.35">
      <c r="A63" s="44"/>
      <c r="B63" s="44"/>
      <c r="C63" s="13"/>
      <c r="D63" s="13"/>
      <c r="E63" s="13"/>
      <c r="F63" s="14"/>
      <c r="G63" s="22"/>
      <c r="H63" s="39"/>
      <c r="I63" s="39"/>
      <c r="J63" s="39"/>
      <c r="K63" s="39"/>
      <c r="L63" s="14"/>
      <c r="M63" s="34"/>
      <c r="N63" s="39"/>
      <c r="O63" s="39"/>
      <c r="P63" s="39"/>
      <c r="Q63" s="14"/>
      <c r="R63" s="34"/>
      <c r="S63" s="39"/>
      <c r="T63" s="39"/>
      <c r="U63" s="39"/>
      <c r="V63" s="14"/>
      <c r="W63" s="34"/>
      <c r="X63" s="39"/>
      <c r="Y63" s="39"/>
      <c r="Z63" s="48"/>
      <c r="AA63" s="14"/>
      <c r="AB63" s="13"/>
    </row>
    <row r="64" spans="1:28" x14ac:dyDescent="0.35">
      <c r="A64" s="44"/>
      <c r="B64" s="44"/>
      <c r="C64" s="13"/>
      <c r="D64" s="13"/>
      <c r="E64" s="13"/>
      <c r="F64" s="14"/>
      <c r="G64" s="22"/>
      <c r="H64" s="39"/>
      <c r="I64" s="39"/>
      <c r="J64" s="39"/>
      <c r="K64" s="39"/>
      <c r="L64" s="14"/>
      <c r="M64" s="34"/>
      <c r="N64" s="39"/>
      <c r="O64" s="39"/>
      <c r="P64" s="39"/>
      <c r="Q64" s="14"/>
      <c r="R64" s="34"/>
      <c r="S64" s="39"/>
      <c r="T64" s="39"/>
      <c r="U64" s="39"/>
      <c r="V64" s="14"/>
      <c r="W64" s="34"/>
      <c r="X64" s="39"/>
      <c r="Y64" s="39"/>
      <c r="Z64" s="48"/>
      <c r="AA64" s="14"/>
      <c r="AB64" s="13"/>
    </row>
    <row r="65" spans="1:28" x14ac:dyDescent="0.35">
      <c r="A65" s="44"/>
      <c r="B65" s="44"/>
      <c r="C65" s="13"/>
      <c r="D65" s="13"/>
      <c r="E65" s="13"/>
      <c r="F65" s="14"/>
      <c r="G65" s="22"/>
      <c r="H65" s="39"/>
      <c r="I65" s="39"/>
      <c r="J65" s="39"/>
      <c r="K65" s="39"/>
      <c r="L65" s="14"/>
      <c r="M65" s="34"/>
      <c r="N65" s="39"/>
      <c r="O65" s="39"/>
      <c r="P65" s="39"/>
      <c r="Q65" s="14"/>
      <c r="R65" s="34"/>
      <c r="S65" s="39"/>
      <c r="T65" s="39"/>
      <c r="U65" s="39"/>
      <c r="V65" s="14"/>
      <c r="W65" s="34"/>
      <c r="X65" s="39"/>
      <c r="Y65" s="39"/>
      <c r="Z65" s="48"/>
      <c r="AA65" s="14"/>
      <c r="AB65" s="13"/>
    </row>
    <row r="66" spans="1:28" x14ac:dyDescent="0.35">
      <c r="A66" s="44"/>
      <c r="B66" s="44"/>
      <c r="C66" s="13"/>
      <c r="D66" s="13"/>
      <c r="E66" s="13"/>
      <c r="F66" s="14"/>
      <c r="G66" s="22"/>
      <c r="H66" s="39"/>
      <c r="I66" s="39"/>
      <c r="J66" s="39"/>
      <c r="K66" s="39"/>
      <c r="L66" s="14"/>
      <c r="M66" s="34"/>
      <c r="N66" s="39"/>
      <c r="O66" s="39"/>
      <c r="P66" s="39"/>
      <c r="Q66" s="14"/>
      <c r="R66" s="34"/>
      <c r="S66" s="39"/>
      <c r="T66" s="39"/>
      <c r="U66" s="39"/>
      <c r="V66" s="14"/>
      <c r="W66" s="34"/>
      <c r="X66" s="39"/>
      <c r="Y66" s="39"/>
      <c r="Z66" s="48"/>
      <c r="AA66" s="14"/>
      <c r="AB66" s="13"/>
    </row>
    <row r="67" spans="1:28" x14ac:dyDescent="0.35">
      <c r="A67" s="44"/>
      <c r="B67" s="44"/>
      <c r="C67" s="13"/>
      <c r="D67" s="13"/>
      <c r="E67" s="13"/>
      <c r="F67" s="14"/>
      <c r="G67" s="22"/>
      <c r="H67" s="39"/>
      <c r="I67" s="39"/>
      <c r="J67" s="39"/>
      <c r="K67" s="39"/>
      <c r="L67" s="14"/>
      <c r="M67" s="34"/>
      <c r="N67" s="39"/>
      <c r="O67" s="39"/>
      <c r="P67" s="39"/>
      <c r="Q67" s="14"/>
      <c r="R67" s="34"/>
      <c r="S67" s="39"/>
      <c r="T67" s="39"/>
      <c r="U67" s="39"/>
      <c r="V67" s="14"/>
      <c r="W67" s="34"/>
      <c r="X67" s="39"/>
      <c r="Y67" s="39"/>
      <c r="Z67" s="48"/>
      <c r="AA67" s="14"/>
      <c r="AB67" s="13"/>
    </row>
    <row r="68" spans="1:28" x14ac:dyDescent="0.35">
      <c r="A68" s="44"/>
      <c r="B68" s="44"/>
      <c r="C68" s="13"/>
      <c r="D68" s="13"/>
      <c r="E68" s="13"/>
      <c r="F68" s="14"/>
      <c r="G68" s="22"/>
      <c r="H68" s="39"/>
      <c r="I68" s="39"/>
      <c r="J68" s="39"/>
      <c r="K68" s="39"/>
      <c r="L68" s="14"/>
      <c r="M68" s="34"/>
      <c r="N68" s="39"/>
      <c r="O68" s="39"/>
      <c r="P68" s="39"/>
      <c r="Q68" s="14"/>
      <c r="R68" s="34"/>
      <c r="S68" s="39"/>
      <c r="T68" s="39"/>
      <c r="U68" s="39"/>
      <c r="V68" s="14"/>
      <c r="W68" s="34"/>
      <c r="X68" s="39"/>
      <c r="Y68" s="39"/>
      <c r="Z68" s="48"/>
      <c r="AA68" s="14"/>
      <c r="AB68" s="13"/>
    </row>
    <row r="69" spans="1:28" x14ac:dyDescent="0.35">
      <c r="A69" s="44"/>
      <c r="B69" s="44"/>
      <c r="C69" s="13"/>
      <c r="D69" s="13"/>
      <c r="E69" s="13"/>
      <c r="F69" s="14"/>
      <c r="G69" s="22"/>
      <c r="H69" s="39"/>
      <c r="I69" s="39"/>
      <c r="J69" s="39"/>
      <c r="K69" s="39"/>
      <c r="L69" s="14"/>
      <c r="M69" s="34"/>
      <c r="N69" s="39"/>
      <c r="O69" s="39"/>
      <c r="P69" s="39"/>
      <c r="Q69" s="14"/>
      <c r="R69" s="34"/>
      <c r="S69" s="39"/>
      <c r="T69" s="39"/>
      <c r="U69" s="39"/>
      <c r="V69" s="14"/>
      <c r="W69" s="34"/>
      <c r="X69" s="39"/>
      <c r="Y69" s="39"/>
      <c r="Z69" s="48"/>
      <c r="AA69" s="14"/>
      <c r="AB69" s="13"/>
    </row>
    <row r="70" spans="1:28" x14ac:dyDescent="0.35">
      <c r="A70" s="44"/>
      <c r="B70" s="44"/>
      <c r="C70" s="13"/>
      <c r="D70" s="13"/>
      <c r="E70" s="13"/>
      <c r="F70" s="14"/>
      <c r="G70" s="22"/>
      <c r="H70" s="39"/>
      <c r="I70" s="39"/>
      <c r="J70" s="39"/>
      <c r="K70" s="39"/>
      <c r="L70" s="14"/>
      <c r="M70" s="34"/>
      <c r="N70" s="39"/>
      <c r="O70" s="39"/>
      <c r="P70" s="39"/>
      <c r="Q70" s="14"/>
      <c r="R70" s="34"/>
      <c r="S70" s="39"/>
      <c r="T70" s="39"/>
      <c r="U70" s="39"/>
      <c r="V70" s="14"/>
      <c r="W70" s="34"/>
      <c r="X70" s="39"/>
      <c r="Y70" s="39"/>
      <c r="Z70" s="48"/>
      <c r="AA70" s="14"/>
      <c r="AB70" s="13"/>
    </row>
    <row r="71" spans="1:28" x14ac:dyDescent="0.35">
      <c r="A71" s="44"/>
      <c r="B71" s="44"/>
      <c r="C71" s="13"/>
      <c r="D71" s="13"/>
      <c r="E71" s="13"/>
      <c r="F71" s="14"/>
      <c r="G71" s="22"/>
      <c r="H71" s="39"/>
      <c r="I71" s="39"/>
      <c r="J71" s="39"/>
      <c r="K71" s="39"/>
      <c r="L71" s="14"/>
      <c r="M71" s="34"/>
      <c r="N71" s="39"/>
      <c r="O71" s="39"/>
      <c r="P71" s="39"/>
      <c r="Q71" s="14"/>
      <c r="R71" s="34"/>
      <c r="S71" s="39"/>
      <c r="T71" s="39"/>
      <c r="U71" s="39"/>
      <c r="V71" s="14"/>
      <c r="W71" s="34"/>
      <c r="X71" s="39"/>
      <c r="Y71" s="39"/>
      <c r="Z71" s="48"/>
      <c r="AA71" s="14"/>
      <c r="AB71" s="13"/>
    </row>
    <row r="72" spans="1:28" x14ac:dyDescent="0.35">
      <c r="A72" s="44"/>
      <c r="B72" s="44"/>
      <c r="C72" s="13"/>
      <c r="D72" s="13"/>
      <c r="E72" s="13"/>
      <c r="F72" s="14"/>
      <c r="G72" s="22"/>
      <c r="H72" s="39"/>
      <c r="I72" s="39"/>
      <c r="J72" s="39"/>
      <c r="K72" s="39"/>
      <c r="L72" s="14"/>
      <c r="M72" s="34"/>
      <c r="N72" s="39"/>
      <c r="O72" s="39"/>
      <c r="P72" s="39"/>
      <c r="Q72" s="14"/>
      <c r="R72" s="34"/>
      <c r="S72" s="39"/>
      <c r="T72" s="39"/>
      <c r="U72" s="39"/>
      <c r="V72" s="14"/>
      <c r="W72" s="34"/>
      <c r="X72" s="39"/>
      <c r="Y72" s="39"/>
      <c r="Z72" s="48"/>
      <c r="AA72" s="14"/>
      <c r="AB72" s="13"/>
    </row>
    <row r="73" spans="1:28" x14ac:dyDescent="0.35">
      <c r="A73" s="44"/>
      <c r="B73" s="44"/>
      <c r="C73" s="13"/>
      <c r="D73" s="13"/>
      <c r="E73" s="13"/>
      <c r="F73" s="14"/>
      <c r="G73" s="22"/>
      <c r="H73" s="39"/>
      <c r="I73" s="39"/>
      <c r="J73" s="39"/>
      <c r="K73" s="39"/>
      <c r="L73" s="14"/>
      <c r="M73" s="34"/>
      <c r="N73" s="39"/>
      <c r="O73" s="39"/>
      <c r="P73" s="39"/>
      <c r="Q73" s="14"/>
      <c r="R73" s="34"/>
      <c r="S73" s="39"/>
      <c r="T73" s="39"/>
      <c r="U73" s="39"/>
      <c r="V73" s="14"/>
      <c r="W73" s="34"/>
      <c r="X73" s="39"/>
      <c r="Y73" s="39"/>
      <c r="Z73" s="48"/>
      <c r="AA73" s="14"/>
      <c r="AB73" s="13"/>
    </row>
    <row r="74" spans="1:28" x14ac:dyDescent="0.35">
      <c r="A74" s="44"/>
      <c r="B74" s="44"/>
      <c r="C74" s="13"/>
      <c r="D74" s="13"/>
      <c r="E74" s="13"/>
      <c r="F74" s="14"/>
      <c r="G74" s="22"/>
      <c r="H74" s="39"/>
      <c r="I74" s="39"/>
      <c r="J74" s="39"/>
      <c r="K74" s="39"/>
      <c r="L74" s="14"/>
      <c r="M74" s="34"/>
      <c r="N74" s="39"/>
      <c r="O74" s="39"/>
      <c r="P74" s="39"/>
      <c r="Q74" s="14"/>
      <c r="R74" s="34"/>
      <c r="S74" s="39"/>
      <c r="T74" s="39"/>
      <c r="U74" s="39"/>
      <c r="V74" s="14"/>
      <c r="W74" s="34"/>
      <c r="X74" s="39"/>
      <c r="Y74" s="39"/>
      <c r="Z74" s="48"/>
      <c r="AA74" s="14"/>
      <c r="AB74" s="13"/>
    </row>
    <row r="75" spans="1:28" x14ac:dyDescent="0.35">
      <c r="A75" s="44"/>
      <c r="B75" s="44"/>
      <c r="C75" s="13"/>
      <c r="D75" s="13"/>
      <c r="E75" s="13"/>
      <c r="F75" s="14"/>
      <c r="G75" s="22"/>
      <c r="H75" s="39"/>
      <c r="I75" s="39"/>
      <c r="J75" s="39"/>
      <c r="K75" s="39"/>
      <c r="L75" s="14"/>
      <c r="M75" s="34"/>
      <c r="N75" s="39"/>
      <c r="O75" s="39"/>
      <c r="P75" s="39"/>
      <c r="Q75" s="14"/>
      <c r="R75" s="34"/>
      <c r="S75" s="39"/>
      <c r="T75" s="39"/>
      <c r="U75" s="39"/>
      <c r="V75" s="14"/>
      <c r="W75" s="34"/>
      <c r="X75" s="39"/>
      <c r="Y75" s="39"/>
      <c r="Z75" s="48"/>
      <c r="AA75" s="14"/>
      <c r="AB75" s="13"/>
    </row>
    <row r="76" spans="1:28" x14ac:dyDescent="0.35">
      <c r="A76" s="44"/>
      <c r="B76" s="44"/>
      <c r="C76" s="13"/>
      <c r="D76" s="13"/>
      <c r="E76" s="13"/>
      <c r="F76" s="14"/>
      <c r="G76" s="22"/>
      <c r="H76" s="39"/>
      <c r="I76" s="39"/>
      <c r="J76" s="39"/>
      <c r="K76" s="39"/>
      <c r="L76" s="14"/>
      <c r="M76" s="34"/>
      <c r="N76" s="39"/>
      <c r="O76" s="39"/>
      <c r="P76" s="39"/>
      <c r="Q76" s="14"/>
      <c r="R76" s="34"/>
      <c r="S76" s="39"/>
      <c r="T76" s="39"/>
      <c r="U76" s="39"/>
      <c r="V76" s="14"/>
      <c r="W76" s="34"/>
      <c r="X76" s="39"/>
      <c r="Y76" s="39"/>
      <c r="Z76" s="48"/>
      <c r="AA76" s="14"/>
      <c r="AB76" s="13"/>
    </row>
    <row r="77" spans="1:28" x14ac:dyDescent="0.35">
      <c r="A77" s="44"/>
      <c r="B77" s="44"/>
      <c r="C77" s="13"/>
      <c r="D77" s="13"/>
      <c r="E77" s="13"/>
      <c r="F77" s="14"/>
      <c r="G77" s="22"/>
      <c r="H77" s="39"/>
      <c r="I77" s="39"/>
      <c r="J77" s="39"/>
      <c r="K77" s="39"/>
      <c r="L77" s="14"/>
      <c r="M77" s="34"/>
      <c r="N77" s="39"/>
      <c r="O77" s="39"/>
      <c r="P77" s="39"/>
      <c r="Q77" s="14"/>
      <c r="R77" s="34"/>
      <c r="S77" s="39"/>
      <c r="T77" s="39"/>
      <c r="U77" s="39"/>
      <c r="V77" s="14"/>
      <c r="W77" s="34"/>
      <c r="X77" s="39"/>
      <c r="Y77" s="39"/>
      <c r="Z77" s="48"/>
      <c r="AA77" s="14"/>
      <c r="AB77" s="13"/>
    </row>
    <row r="78" spans="1:28" x14ac:dyDescent="0.35">
      <c r="A78" s="44"/>
      <c r="B78" s="44"/>
      <c r="C78" s="13"/>
      <c r="D78" s="13"/>
      <c r="E78" s="13"/>
      <c r="F78" s="14"/>
      <c r="G78" s="22"/>
      <c r="H78" s="39"/>
      <c r="I78" s="39"/>
      <c r="J78" s="39"/>
      <c r="K78" s="39"/>
      <c r="L78" s="14"/>
      <c r="M78" s="34"/>
      <c r="N78" s="39"/>
      <c r="O78" s="39"/>
      <c r="P78" s="39"/>
      <c r="Q78" s="14"/>
      <c r="R78" s="34"/>
      <c r="S78" s="39"/>
      <c r="T78" s="39"/>
      <c r="U78" s="39"/>
      <c r="V78" s="14"/>
      <c r="W78" s="34"/>
      <c r="X78" s="39"/>
      <c r="Y78" s="39"/>
      <c r="Z78" s="48"/>
      <c r="AA78" s="14"/>
      <c r="AB78" s="13"/>
    </row>
    <row r="79" spans="1:28" x14ac:dyDescent="0.35">
      <c r="A79" s="44"/>
      <c r="B79" s="44"/>
      <c r="C79" s="13"/>
      <c r="D79" s="13"/>
      <c r="E79" s="13"/>
      <c r="F79" s="14"/>
      <c r="G79" s="22"/>
      <c r="H79" s="39"/>
      <c r="I79" s="39"/>
      <c r="J79" s="39"/>
      <c r="K79" s="39"/>
      <c r="L79" s="14"/>
      <c r="M79" s="34"/>
      <c r="N79" s="39"/>
      <c r="O79" s="39"/>
      <c r="P79" s="39"/>
      <c r="Q79" s="14"/>
      <c r="R79" s="34"/>
      <c r="S79" s="39"/>
      <c r="T79" s="39"/>
      <c r="U79" s="39"/>
      <c r="V79" s="14"/>
      <c r="W79" s="34"/>
      <c r="X79" s="39"/>
      <c r="Y79" s="39"/>
      <c r="Z79" s="48"/>
      <c r="AA79" s="14"/>
      <c r="AB79" s="13"/>
    </row>
    <row r="80" spans="1:28" x14ac:dyDescent="0.35">
      <c r="A80" s="44"/>
      <c r="B80" s="44"/>
      <c r="C80" s="13"/>
      <c r="D80" s="13"/>
      <c r="E80" s="13"/>
      <c r="F80" s="14"/>
      <c r="G80" s="22"/>
      <c r="H80" s="39"/>
      <c r="I80" s="39"/>
      <c r="J80" s="39"/>
      <c r="K80" s="39"/>
      <c r="L80" s="14"/>
      <c r="M80" s="34"/>
      <c r="N80" s="39"/>
      <c r="O80" s="39"/>
      <c r="P80" s="39"/>
      <c r="Q80" s="14"/>
      <c r="R80" s="34"/>
      <c r="S80" s="39"/>
      <c r="T80" s="39"/>
      <c r="U80" s="39"/>
      <c r="V80" s="14"/>
      <c r="W80" s="34"/>
      <c r="X80" s="39"/>
      <c r="Y80" s="39"/>
      <c r="Z80" s="48"/>
      <c r="AA80" s="14"/>
      <c r="AB80" s="13"/>
    </row>
    <row r="81" spans="1:28" x14ac:dyDescent="0.35">
      <c r="A81" s="44"/>
      <c r="B81" s="44"/>
      <c r="C81" s="13"/>
      <c r="D81" s="13"/>
      <c r="E81" s="13"/>
      <c r="F81" s="14"/>
      <c r="G81" s="22"/>
      <c r="H81" s="39"/>
      <c r="I81" s="39"/>
      <c r="J81" s="39"/>
      <c r="K81" s="39"/>
      <c r="L81" s="14"/>
      <c r="M81" s="34"/>
      <c r="N81" s="39"/>
      <c r="O81" s="39"/>
      <c r="P81" s="39"/>
      <c r="Q81" s="14"/>
      <c r="R81" s="34"/>
      <c r="S81" s="39"/>
      <c r="T81" s="39"/>
      <c r="U81" s="39"/>
      <c r="V81" s="14"/>
      <c r="W81" s="34"/>
      <c r="X81" s="39"/>
      <c r="Y81" s="39"/>
      <c r="Z81" s="48"/>
      <c r="AA81" s="14"/>
      <c r="AB81" s="13"/>
    </row>
    <row r="82" spans="1:28" x14ac:dyDescent="0.35">
      <c r="A82" s="44"/>
      <c r="B82" s="44"/>
      <c r="C82" s="13"/>
      <c r="D82" s="13"/>
      <c r="E82" s="13"/>
      <c r="F82" s="14"/>
      <c r="G82" s="22"/>
      <c r="H82" s="39"/>
      <c r="I82" s="39"/>
      <c r="J82" s="39"/>
      <c r="K82" s="39"/>
      <c r="L82" s="14"/>
      <c r="M82" s="34"/>
      <c r="N82" s="39"/>
      <c r="O82" s="39"/>
      <c r="P82" s="39"/>
      <c r="Q82" s="14"/>
      <c r="R82" s="34"/>
      <c r="S82" s="39"/>
      <c r="T82" s="39"/>
      <c r="U82" s="39"/>
      <c r="V82" s="14"/>
      <c r="W82" s="34"/>
      <c r="X82" s="39"/>
      <c r="Y82" s="39"/>
      <c r="Z82" s="48"/>
      <c r="AA82" s="14"/>
      <c r="AB82" s="13"/>
    </row>
    <row r="83" spans="1:28" x14ac:dyDescent="0.35">
      <c r="A83" s="44"/>
      <c r="B83" s="44"/>
      <c r="C83" s="13"/>
      <c r="D83" s="13"/>
      <c r="E83" s="13"/>
      <c r="F83" s="15"/>
      <c r="G83" s="16"/>
      <c r="H83" s="39"/>
      <c r="I83" s="39"/>
      <c r="J83" s="39"/>
      <c r="K83" s="39"/>
      <c r="L83" s="15"/>
      <c r="M83" s="17"/>
      <c r="N83" s="39"/>
      <c r="O83" s="39"/>
      <c r="P83" s="39"/>
      <c r="Q83" s="15"/>
      <c r="R83" s="17"/>
      <c r="S83" s="39"/>
      <c r="T83" s="39"/>
      <c r="U83" s="39"/>
      <c r="V83" s="15"/>
      <c r="W83" s="17"/>
      <c r="X83" s="39"/>
      <c r="Y83" s="39"/>
      <c r="Z83" s="48"/>
      <c r="AA83" s="15"/>
      <c r="AB83" s="17"/>
    </row>
    <row r="84" spans="1:28" x14ac:dyDescent="0.35">
      <c r="A84" s="44"/>
      <c r="B84" s="44"/>
      <c r="C84" s="13"/>
      <c r="D84" s="13"/>
      <c r="E84" s="13"/>
      <c r="F84" s="15"/>
      <c r="G84" s="16"/>
      <c r="H84" s="39"/>
      <c r="I84" s="39"/>
      <c r="J84" s="39"/>
      <c r="K84" s="39"/>
      <c r="L84" s="15"/>
      <c r="M84" s="17"/>
      <c r="N84" s="39"/>
      <c r="O84" s="39"/>
      <c r="P84" s="39"/>
      <c r="Q84" s="15"/>
      <c r="R84" s="17"/>
      <c r="S84" s="39"/>
      <c r="T84" s="39"/>
      <c r="U84" s="39"/>
      <c r="V84" s="15"/>
      <c r="W84" s="17"/>
      <c r="X84" s="39"/>
      <c r="Y84" s="39"/>
      <c r="Z84" s="48"/>
      <c r="AA84" s="15"/>
      <c r="AB84" s="17"/>
    </row>
    <row r="85" spans="1:28" x14ac:dyDescent="0.35">
      <c r="A85" s="44"/>
      <c r="B85" s="44"/>
      <c r="C85" s="13"/>
      <c r="D85" s="13"/>
      <c r="E85" s="13"/>
      <c r="F85" s="15"/>
      <c r="G85" s="16"/>
      <c r="H85" s="39"/>
      <c r="I85" s="39"/>
      <c r="J85" s="39"/>
      <c r="K85" s="39"/>
      <c r="L85" s="15"/>
      <c r="M85" s="17"/>
      <c r="N85" s="39"/>
      <c r="O85" s="39"/>
      <c r="P85" s="39"/>
      <c r="Q85" s="15"/>
      <c r="R85" s="17"/>
      <c r="S85" s="39"/>
      <c r="T85" s="39"/>
      <c r="U85" s="39"/>
      <c r="V85" s="15"/>
      <c r="W85" s="17"/>
      <c r="X85" s="39"/>
      <c r="Y85" s="39"/>
      <c r="Z85" s="48"/>
      <c r="AA85" s="15"/>
      <c r="AB85" s="17"/>
    </row>
    <row r="86" spans="1:28" x14ac:dyDescent="0.35">
      <c r="A86" s="44"/>
      <c r="B86" s="44"/>
      <c r="C86" s="13"/>
      <c r="D86" s="13"/>
      <c r="E86" s="13"/>
      <c r="F86" s="15"/>
      <c r="G86" s="16"/>
      <c r="H86" s="39"/>
      <c r="I86" s="39"/>
      <c r="J86" s="39"/>
      <c r="K86" s="39"/>
      <c r="L86" s="15"/>
      <c r="M86" s="17"/>
      <c r="N86" s="39"/>
      <c r="O86" s="39"/>
      <c r="P86" s="39"/>
      <c r="Q86" s="15"/>
      <c r="R86" s="17"/>
      <c r="S86" s="39"/>
      <c r="T86" s="39"/>
      <c r="U86" s="39"/>
      <c r="V86" s="15"/>
      <c r="W86" s="17"/>
      <c r="X86" s="39"/>
      <c r="Y86" s="39"/>
      <c r="Z86" s="48"/>
      <c r="AA86" s="15"/>
      <c r="AB86" s="17"/>
    </row>
    <row r="87" spans="1:28" x14ac:dyDescent="0.35">
      <c r="A87" s="44"/>
      <c r="B87" s="44"/>
      <c r="C87" s="13"/>
      <c r="D87" s="13"/>
      <c r="E87" s="13"/>
      <c r="F87" s="15"/>
      <c r="G87" s="16"/>
      <c r="H87" s="39"/>
      <c r="I87" s="39"/>
      <c r="J87" s="39"/>
      <c r="K87" s="39"/>
      <c r="L87" s="15"/>
      <c r="M87" s="17"/>
      <c r="N87" s="39"/>
      <c r="O87" s="39"/>
      <c r="P87" s="39"/>
      <c r="Q87" s="15"/>
      <c r="R87" s="17"/>
      <c r="S87" s="39"/>
      <c r="T87" s="39"/>
      <c r="U87" s="39"/>
      <c r="V87" s="15"/>
      <c r="W87" s="17"/>
      <c r="X87" s="39"/>
      <c r="Y87" s="39"/>
      <c r="Z87" s="48"/>
      <c r="AA87" s="15"/>
      <c r="AB87" s="17"/>
    </row>
    <row r="88" spans="1:28" x14ac:dyDescent="0.35">
      <c r="A88" s="44"/>
      <c r="B88" s="44"/>
      <c r="C88" s="13"/>
      <c r="D88" s="13"/>
      <c r="E88" s="13"/>
      <c r="F88" s="15"/>
      <c r="G88" s="16"/>
      <c r="H88" s="39"/>
      <c r="I88" s="39"/>
      <c r="J88" s="39"/>
      <c r="K88" s="39"/>
      <c r="L88" s="15"/>
      <c r="M88" s="17"/>
      <c r="N88" s="39"/>
      <c r="O88" s="39"/>
      <c r="P88" s="39"/>
      <c r="Q88" s="15"/>
      <c r="R88" s="17"/>
      <c r="S88" s="39"/>
      <c r="T88" s="39"/>
      <c r="U88" s="39"/>
      <c r="V88" s="15"/>
      <c r="W88" s="17"/>
      <c r="X88" s="39"/>
      <c r="Y88" s="39"/>
      <c r="Z88" s="48"/>
      <c r="AA88" s="15"/>
      <c r="AB88" s="17"/>
    </row>
    <row r="89" spans="1:28" x14ac:dyDescent="0.35">
      <c r="A89" s="44"/>
      <c r="B89" s="44"/>
      <c r="C89" s="13"/>
      <c r="D89" s="13"/>
      <c r="E89" s="13"/>
      <c r="F89" s="15"/>
      <c r="G89" s="16"/>
      <c r="H89" s="39"/>
      <c r="I89" s="39"/>
      <c r="J89" s="39"/>
      <c r="K89" s="39"/>
      <c r="L89" s="15"/>
      <c r="M89" s="17"/>
      <c r="N89" s="39"/>
      <c r="O89" s="39"/>
      <c r="P89" s="39"/>
      <c r="Q89" s="15"/>
      <c r="R89" s="17"/>
      <c r="S89" s="39"/>
      <c r="T89" s="39"/>
      <c r="U89" s="39"/>
      <c r="V89" s="15"/>
      <c r="W89" s="17"/>
      <c r="X89" s="39"/>
      <c r="Y89" s="39"/>
      <c r="Z89" s="48"/>
      <c r="AA89" s="15"/>
      <c r="AB89" s="17"/>
    </row>
    <row r="90" spans="1:28" x14ac:dyDescent="0.35">
      <c r="A90" s="44"/>
      <c r="B90" s="44"/>
      <c r="C90" s="13"/>
      <c r="D90" s="13"/>
      <c r="E90" s="13"/>
      <c r="F90" s="15"/>
      <c r="G90" s="16"/>
      <c r="H90" s="39"/>
      <c r="I90" s="39"/>
      <c r="J90" s="39"/>
      <c r="K90" s="39"/>
      <c r="L90" s="15"/>
      <c r="M90" s="17"/>
      <c r="N90" s="39"/>
      <c r="O90" s="39"/>
      <c r="P90" s="39"/>
      <c r="Q90" s="15"/>
      <c r="R90" s="17"/>
      <c r="S90" s="39"/>
      <c r="T90" s="39"/>
      <c r="U90" s="39"/>
      <c r="V90" s="15"/>
      <c r="W90" s="17"/>
      <c r="X90" s="39"/>
      <c r="Y90" s="39"/>
      <c r="Z90" s="48"/>
      <c r="AA90" s="15"/>
      <c r="AB90" s="17"/>
    </row>
    <row r="91" spans="1:28" x14ac:dyDescent="0.35">
      <c r="A91" s="44"/>
      <c r="B91" s="44"/>
      <c r="C91" s="13"/>
      <c r="D91" s="13"/>
      <c r="E91" s="13"/>
      <c r="F91" s="15"/>
      <c r="G91" s="16"/>
      <c r="H91" s="39"/>
      <c r="I91" s="39"/>
      <c r="J91" s="39"/>
      <c r="K91" s="39"/>
      <c r="L91" s="15"/>
      <c r="M91" s="17"/>
      <c r="N91" s="39"/>
      <c r="O91" s="39"/>
      <c r="P91" s="39"/>
      <c r="Q91" s="15"/>
      <c r="R91" s="17"/>
      <c r="S91" s="39"/>
      <c r="T91" s="39"/>
      <c r="U91" s="39"/>
      <c r="V91" s="15"/>
      <c r="W91" s="17"/>
      <c r="X91" s="39"/>
      <c r="Y91" s="39"/>
      <c r="Z91" s="48"/>
      <c r="AA91" s="15"/>
      <c r="AB91" s="17"/>
    </row>
    <row r="92" spans="1:28" x14ac:dyDescent="0.35">
      <c r="A92" s="44"/>
      <c r="B92" s="44"/>
      <c r="C92" s="13"/>
      <c r="D92" s="13"/>
      <c r="E92" s="13"/>
      <c r="F92" s="15"/>
      <c r="G92" s="16"/>
      <c r="H92" s="39"/>
      <c r="I92" s="39"/>
      <c r="J92" s="39"/>
      <c r="K92" s="39"/>
      <c r="L92" s="15"/>
      <c r="M92" s="17"/>
      <c r="N92" s="39"/>
      <c r="O92" s="39"/>
      <c r="P92" s="39"/>
      <c r="Q92" s="15"/>
      <c r="R92" s="17"/>
      <c r="S92" s="39"/>
      <c r="T92" s="39"/>
      <c r="U92" s="39"/>
      <c r="V92" s="15"/>
      <c r="W92" s="17"/>
      <c r="X92" s="39"/>
      <c r="Y92" s="39"/>
      <c r="Z92" s="48"/>
      <c r="AA92" s="15"/>
      <c r="AB92" s="17"/>
    </row>
    <row r="93" spans="1:28" x14ac:dyDescent="0.35">
      <c r="A93" s="44"/>
      <c r="B93" s="44"/>
      <c r="C93" s="13"/>
      <c r="D93" s="13"/>
      <c r="E93" s="13"/>
      <c r="F93" s="15"/>
      <c r="G93" s="16"/>
      <c r="H93" s="39"/>
      <c r="I93" s="39"/>
      <c r="J93" s="39"/>
      <c r="K93" s="39"/>
      <c r="L93" s="15"/>
      <c r="M93" s="17"/>
      <c r="N93" s="39"/>
      <c r="O93" s="39"/>
      <c r="P93" s="39"/>
      <c r="Q93" s="15"/>
      <c r="R93" s="17"/>
      <c r="S93" s="39"/>
      <c r="T93" s="39"/>
      <c r="U93" s="39"/>
      <c r="V93" s="15"/>
      <c r="W93" s="17"/>
      <c r="X93" s="39"/>
      <c r="Y93" s="39"/>
      <c r="Z93" s="48"/>
      <c r="AA93" s="15"/>
      <c r="AB93" s="17"/>
    </row>
  </sheetData>
  <mergeCells count="4">
    <mergeCell ref="H2:M2"/>
    <mergeCell ref="N2:R2"/>
    <mergeCell ref="S2:W2"/>
    <mergeCell ref="X2:AB2"/>
  </mergeCells>
  <conditionalFormatting sqref="L4:L28">
    <cfRule type="duplicateValues" dxfId="33" priority="2"/>
  </conditionalFormatting>
  <conditionalFormatting sqref="M4:M28 R4:R28 W4:W28 AB4:AB28">
    <cfRule type="cellIs" dxfId="32" priority="1" operator="between">
      <formula>1</formula>
      <formula>5</formula>
    </cfRule>
  </conditionalFormatting>
  <conditionalFormatting sqref="Q4:Q28">
    <cfRule type="duplicateValues" dxfId="31" priority="3"/>
  </conditionalFormatting>
  <conditionalFormatting sqref="V4:V28">
    <cfRule type="duplicateValues" dxfId="30" priority="4"/>
  </conditionalFormatting>
  <conditionalFormatting sqref="AA4:AA28">
    <cfRule type="duplicateValues" dxfId="29" priority="5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91" orientation="landscape" r:id="rId1"/>
  <headerFooter>
    <oddHeader>&amp;C&amp;"-,Vet en cursief"&amp;14Uitslag toestelkampioenschappen 2022-2023&amp;R&amp;"-,Vet en cursief"&amp;14 10 en 11 juni 2023</oddHeader>
    <oddFooter>&amp;R&amp;"-,Vet en cursief"&amp;14&amp;A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15</vt:i4>
      </vt:variant>
    </vt:vector>
  </HeadingPairs>
  <TitlesOfParts>
    <vt:vector size="15" baseType="lpstr">
      <vt:lpstr>W1-B1</vt:lpstr>
      <vt:lpstr>W1-B2</vt:lpstr>
      <vt:lpstr>W2-B1</vt:lpstr>
      <vt:lpstr>W2-B2</vt:lpstr>
      <vt:lpstr>W3-B1</vt:lpstr>
      <vt:lpstr>W3-B2</vt:lpstr>
      <vt:lpstr>W4-B1</vt:lpstr>
      <vt:lpstr>W4-B2</vt:lpstr>
      <vt:lpstr>W5-B1</vt:lpstr>
      <vt:lpstr>W5-B2</vt:lpstr>
      <vt:lpstr>W6-B1</vt:lpstr>
      <vt:lpstr>W6-B2</vt:lpstr>
      <vt:lpstr>W2-B2 MB niv 6 Doorstroom</vt:lpstr>
      <vt:lpstr>W4-B1 MB niv 5 Doorstroom</vt:lpstr>
      <vt:lpstr>W6-B1 MB niv 4 Doorstroom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Probst</dc:creator>
  <cp:lastModifiedBy>Stefan Probst</cp:lastModifiedBy>
  <cp:lastPrinted>2023-06-11T11:18:55Z</cp:lastPrinted>
  <dcterms:created xsi:type="dcterms:W3CDTF">2023-01-28T18:04:06Z</dcterms:created>
  <dcterms:modified xsi:type="dcterms:W3CDTF">2023-06-11T13:43:01Z</dcterms:modified>
</cp:coreProperties>
</file>