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5295" yWindow="210" windowWidth="17520" windowHeight="7740" tabRatio="703"/>
  </bookViews>
  <sheets>
    <sheet name="totaaloverzicht" sheetId="1" r:id="rId1"/>
    <sheet name="bestuurskosten" sheetId="2" r:id="rId2"/>
    <sheet name="dames" sheetId="3" r:id="rId3"/>
    <sheet name="tsl.kampioenschap" sheetId="4" r:id="rId4"/>
    <sheet name="heren" sheetId="5" r:id="rId5"/>
    <sheet name="ringzwaai-volleybal" sheetId="6" r:id="rId6"/>
    <sheet name="springfestijn" sheetId="7" r:id="rId7"/>
    <sheet name="overigen" sheetId="9" r:id="rId8"/>
    <sheet name="Blad1" sheetId="10" r:id="rId9"/>
  </sheet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27" i="1" l="1"/>
  <c r="F25" i="1" l="1"/>
  <c r="D27" i="5" l="1"/>
  <c r="D45" i="3"/>
  <c r="E12" i="1" l="1"/>
  <c r="E13" i="1"/>
  <c r="C11" i="1"/>
  <c r="A11" i="1"/>
  <c r="E11" i="1" s="1"/>
  <c r="C10" i="1"/>
  <c r="A10" i="1"/>
  <c r="C9" i="1"/>
  <c r="A9" i="1"/>
  <c r="E9" i="1" s="1"/>
  <c r="C8" i="1"/>
  <c r="A8" i="1"/>
  <c r="C7" i="1"/>
  <c r="A7" i="1"/>
  <c r="C6" i="1"/>
  <c r="A6" i="1"/>
  <c r="E6" i="1" l="1"/>
  <c r="E8" i="1"/>
  <c r="E10" i="1"/>
  <c r="C14" i="1"/>
  <c r="A14" i="1"/>
  <c r="E7" i="1"/>
  <c r="D16" i="4"/>
  <c r="E14" i="1" l="1"/>
  <c r="E16" i="7"/>
  <c r="D16" i="7"/>
  <c r="E17" i="6"/>
  <c r="D17" i="6"/>
  <c r="E27" i="5"/>
  <c r="E16" i="4"/>
  <c r="E45" i="3"/>
  <c r="E30" i="2"/>
  <c r="D30" i="2"/>
  <c r="E8" i="3"/>
  <c r="D6" i="3"/>
  <c r="E31" i="10"/>
  <c r="D29" i="10"/>
</calcChain>
</file>

<file path=xl/sharedStrings.xml><?xml version="1.0" encoding="utf-8"?>
<sst xmlns="http://schemas.openxmlformats.org/spreadsheetml/2006/main" count="349" uniqueCount="162">
  <si>
    <t>IN</t>
  </si>
  <si>
    <t>UIT</t>
  </si>
  <si>
    <t>TOTAAL</t>
  </si>
  <si>
    <t>RUBRIEK</t>
  </si>
  <si>
    <t>BESTUURSKOSTEN</t>
  </si>
  <si>
    <t>KOMPETITIE/RECREATIE DAMES</t>
  </si>
  <si>
    <t>TOESTELKAMPIOENSCHAPPEN+PRE INSTAP</t>
  </si>
  <si>
    <t>KOMPETITIE/RECREATIE HEREN</t>
  </si>
  <si>
    <t>RINGZWAAIWEDSTRIJD/VOLLEYBALL</t>
  </si>
  <si>
    <t>SPRINGFESTIJN</t>
  </si>
  <si>
    <t>OVERIGEN</t>
  </si>
  <si>
    <t>media 647: kosten website</t>
  </si>
  <si>
    <t>=</t>
  </si>
  <si>
    <t>Opmerking:</t>
  </si>
  <si>
    <t>In dit overzicht zijn alleen de inkomsten en kosten van dit seizoen opgenomen.</t>
  </si>
  <si>
    <t xml:space="preserve">TOTAAL </t>
  </si>
  <si>
    <t>ilpenstein: inschrijfgeld ringzwaaiwedstrijd</t>
  </si>
  <si>
    <t>+</t>
  </si>
  <si>
    <t>RAYONTEAMWEDSTRIJD</t>
  </si>
  <si>
    <t>mutatie</t>
  </si>
  <si>
    <t>Omschrijving</t>
  </si>
  <si>
    <t>Kostendrager</t>
  </si>
  <si>
    <t>Bij</t>
  </si>
  <si>
    <t>Af</t>
  </si>
  <si>
    <t>media647: kosten website</t>
  </si>
  <si>
    <t>kwiek: huur wedstrijdvloer 2017</t>
  </si>
  <si>
    <t>kngu: aanvulling saldo</t>
  </si>
  <si>
    <t>athlete bv: 2 dikke matten</t>
  </si>
  <si>
    <t>sportfondsen wormer: huur 27/28-1-2018</t>
  </si>
  <si>
    <t>jam van der lee: onkosten 27/28-1-2018</t>
  </si>
  <si>
    <t>jongh: huur tafels en stoelen 27/28-1-2018</t>
  </si>
  <si>
    <t>heinenhuis: catering 27/28-1-2018</t>
  </si>
  <si>
    <t>steen: ehbo 27/28-2-2018</t>
  </si>
  <si>
    <t>walvis: catering heren 21-1-18</t>
  </si>
  <si>
    <t>g.andrea: inschrijfgeld volleybal relex, HH w.veer, mauritius</t>
  </si>
  <si>
    <t>smit: medailles komp en rec  24-25-03-18</t>
  </si>
  <si>
    <t>turncademy: inschrijfgeld volleyball</t>
  </si>
  <si>
    <t>sportfondsen wormer: zaalhuur 24-25-mrt-18 dames</t>
  </si>
  <si>
    <t>luto: printertoner</t>
  </si>
  <si>
    <t>sportfondsen wormer: zaalhuur vollyball</t>
  </si>
  <si>
    <t>heijne muziek: vervanging muziekversterker</t>
  </si>
  <si>
    <t>heinenhuis: catering 24-25mrt18</t>
  </si>
  <si>
    <t>heinenhuis: catering volleyball</t>
  </si>
  <si>
    <t>luto: printertoner teveel betaald</t>
  </si>
  <si>
    <t>box: aankoop tafelkleedjes</t>
  </si>
  <si>
    <t>box: inschrijfgeld rec.wedstrijd 25-mrt-18</t>
  </si>
  <si>
    <t>K&amp;V: voorjaarvergadering zaalhuur en catering</t>
  </si>
  <si>
    <t>lh: inschrijfgeld volleyball</t>
  </si>
  <si>
    <t>dev: inschrijfgeld volleyball</t>
  </si>
  <si>
    <t>nos en k&amp;v : inschrijfgeld ringenzwaaien</t>
  </si>
  <si>
    <t>k&amp;v: zaalhuur ringenzwaaien</t>
  </si>
  <si>
    <t>k&amp;v: consumpties</t>
  </si>
  <si>
    <t>k&amp;v: prijzen</t>
  </si>
  <si>
    <t>steen: ehbo 24/25-03-2018 komp td/recr wedst</t>
  </si>
  <si>
    <t>de lange: kosten comsupties 25-03-2018 komp/recr wedst</t>
  </si>
  <si>
    <t>jongh: huur tafel/stoel tbv 24/25-03-2018</t>
  </si>
  <si>
    <t>lh: retour dubbel betaald</t>
  </si>
  <si>
    <t>st.sportacc beverwijk: zaalhuur 17-3-2018 th</t>
  </si>
  <si>
    <t>walvis: catering 17-3-2018 th</t>
  </si>
  <si>
    <t>kngu: aanvulling banksaldo</t>
  </si>
  <si>
    <t>Jongh: huur tafels en stoelen toestelkamp.schappen</t>
  </si>
  <si>
    <t>Sportfondsen Wormer: zaalhuur toestelkamp.schappen</t>
  </si>
  <si>
    <t>smit: medailles toestelkamp.schappen</t>
  </si>
  <si>
    <t>heinenhuis: catering toestelkampioenschappen</t>
  </si>
  <si>
    <t>cgv k&amp;v: onkosten toestelkampioenschappen</t>
  </si>
  <si>
    <t>steen: ehbo toestelkamp.schappen 27-5-2018</t>
  </si>
  <si>
    <t>snuverink: onkosten toestelkampioenschappen</t>
  </si>
  <si>
    <t>gewoon lekker Zd: afsluitetentje rayoncommissie</t>
  </si>
  <si>
    <t>graaf: onkosten springfestijn</t>
  </si>
  <si>
    <t>lee: catering springfestijn</t>
  </si>
  <si>
    <t>ehbo biw: ehbo springfestijn</t>
  </si>
  <si>
    <t xml:space="preserve">koopman: onkosten 3e komp TH </t>
  </si>
  <si>
    <t>smit: medailles springfestijn</t>
  </si>
  <si>
    <t>sparta: inschrijfgeld springfestijn</t>
  </si>
  <si>
    <t>swift: inschrijfgeld springfestijn</t>
  </si>
  <si>
    <t>brinio: inschrijfgeld springfestijn</t>
  </si>
  <si>
    <t xml:space="preserve"> € -   </t>
  </si>
  <si>
    <t>kwiek: huur wedstrijdvloer komp. dames</t>
  </si>
  <si>
    <t>kwiek: huur wedstrijdvloer toestelkampioenschappen</t>
  </si>
  <si>
    <t>concordia: huur tafels en stoelen tbv springfestijn</t>
  </si>
  <si>
    <t>s.lof: huur auto en benzine springfestijn</t>
  </si>
  <si>
    <t>gemeente waterland: huur sporthal tbv springfestijn</t>
  </si>
  <si>
    <t>ilpenstein: inschrijfgeld springfestijn</t>
  </si>
  <si>
    <t>lh: inschrijfgeld springfestijn</t>
  </si>
  <si>
    <t>aanschaf printer</t>
  </si>
  <si>
    <t>entreegelden 21-1-2018</t>
  </si>
  <si>
    <t xml:space="preserve">DEV: inschrijfgeld </t>
  </si>
  <si>
    <t>jury reiskosten 21-1-2018</t>
  </si>
  <si>
    <t>ehbo 21-01-18</t>
  </si>
  <si>
    <t>entreegelden 27/28-1-2018</t>
  </si>
  <si>
    <t>jury reiskosten 27/28-1-2018</t>
  </si>
  <si>
    <t>macro boodschappen: 27/28-1-2018</t>
  </si>
  <si>
    <t>dj-verkoop: onderhoud geluidsinstallatie</t>
  </si>
  <si>
    <t>dj-verkoop: aanschaf geluidsreparatiemateriaal</t>
  </si>
  <si>
    <t>entree th komp 17-3-18</t>
  </si>
  <si>
    <t>dev:inschrijfgeld</t>
  </si>
  <si>
    <t>jury reiskosten 17-3</t>
  </si>
  <si>
    <t>ehbo 17-3</t>
  </si>
  <si>
    <t>entreegelden 24/25-03</t>
  </si>
  <si>
    <t>inschrijfgeld rec wed 25-03</t>
  </si>
  <si>
    <t>jury reiskosten 24-03</t>
  </si>
  <si>
    <t>jury reiskosten 25-03</t>
  </si>
  <si>
    <t>toner printer</t>
  </si>
  <si>
    <t>jan hekman vvv bon</t>
  </si>
  <si>
    <t>heinen: catering</t>
  </si>
  <si>
    <t>sligro: bekertjes td komp 24/25-03</t>
  </si>
  <si>
    <t>entreegeld toestelkampioenschappen</t>
  </si>
  <si>
    <t>reiskosten jury tsl kamp.schappen</t>
  </si>
  <si>
    <t>heinen: catering toestelkampioenschappen</t>
  </si>
  <si>
    <t>porti kosten</t>
  </si>
  <si>
    <t>entreegelden komp heren 11-11</t>
  </si>
  <si>
    <t>juryreiskosten heren 11-11</t>
  </si>
  <si>
    <t>ehbo heren komp n11-11</t>
  </si>
  <si>
    <t>K&amp;V: voorschot</t>
  </si>
  <si>
    <t>entreegeld 25-26nov2017</t>
  </si>
  <si>
    <t>heinenhuis: consumpties 25-26nov2017</t>
  </si>
  <si>
    <t>juryreiskosten 25-26nov2017</t>
  </si>
  <si>
    <t>turnacademy: teveel betaald inschrijfgeld retour</t>
  </si>
  <si>
    <t>bon deen: snoep en koek</t>
  </si>
  <si>
    <t>bon action: snoep en koek</t>
  </si>
  <si>
    <t>K&amp;V: retour voorschot</t>
  </si>
  <si>
    <t>Kwiek: snoep en koek 26-11-17</t>
  </si>
  <si>
    <t>Zwaal: cadeau 100jr K&amp;V</t>
  </si>
  <si>
    <t>k&amp;v: kosten najaarsvergadering rayon</t>
  </si>
  <si>
    <t>media 647: fact. 14-237201 4ekw 2017 website</t>
  </si>
  <si>
    <t>b.zwaal: diploma printerpapier</t>
  </si>
  <si>
    <t>smit: medailles kompetitie heren 2017</t>
  </si>
  <si>
    <t>smit: medailles kompetitie dames 2017</t>
  </si>
  <si>
    <t>smit: medailles kompetitie heren 2018</t>
  </si>
  <si>
    <t>smit: medailles kompetitie dames 2018</t>
  </si>
  <si>
    <t>heinenhuis: consumptie 25-26nov2017</t>
  </si>
  <si>
    <t>r.smit: snoep/koek/drinken 26-11-2017</t>
  </si>
  <si>
    <t>steen: ehbo 25-26nov2017</t>
  </si>
  <si>
    <t>koopman: snoep/koek/drinken 25-11-2017</t>
  </si>
  <si>
    <t>multisafepay: snoer tbv geluidsinstallatie</t>
  </si>
  <si>
    <t>b.zwaal: gereedschap</t>
  </si>
  <si>
    <t>b.zwaal: tangetjes</t>
  </si>
  <si>
    <t>jongh: tafels&amp;stoelen 25-26/11/2017</t>
  </si>
  <si>
    <t>sportfondsen wormer: zaalhuur 25-26/11/2017</t>
  </si>
  <si>
    <t>Walvis: catering komp heren 11-11-17</t>
  </si>
  <si>
    <t>zito teer: materiaalkast</t>
  </si>
  <si>
    <t>zito teer: materiaalkast restant</t>
  </si>
  <si>
    <t>st.sportacc. Beverwijk</t>
  </si>
  <si>
    <t>totaal</t>
  </si>
  <si>
    <t>bijdrage rayon td dk d1-2 2-6-18</t>
  </si>
  <si>
    <t>inschrijfgelden</t>
  </si>
  <si>
    <t>inschrijfgelden 2018</t>
  </si>
  <si>
    <t>inschrijfgelden 2017</t>
  </si>
  <si>
    <t>st.sportacc beverwijk: zaalhuur feb-2018 th</t>
  </si>
  <si>
    <t>vvv bonnen th 21-1-18</t>
  </si>
  <si>
    <t>inschrijfgeld 13-1-18</t>
  </si>
  <si>
    <t>steen: ehbo 27/28-1-2018</t>
  </si>
  <si>
    <t>FINANCIEEL OVERZICHT SEIZOEN 2017-2018 RAYON ZAANSTREEK/WATERLAND</t>
  </si>
  <si>
    <t>2017-2018</t>
  </si>
  <si>
    <t>2016-2017</t>
  </si>
  <si>
    <t>in de bestuurskosten zijn opgenomen de uitgaven om het eigen vermogen te verminderen</t>
  </si>
  <si>
    <t>2015-2016</t>
  </si>
  <si>
    <t>eigen vermogen volgens bond</t>
  </si>
  <si>
    <t>nog te besteden</t>
  </si>
  <si>
    <t>materiaalkast sporthal wormer</t>
  </si>
  <si>
    <t>2 dikke matten sporthal wormer</t>
  </si>
  <si>
    <t>tevens zit in de bestuurskosten de organisatievergoeding van € 150,00 voor TD DK D1 dd. 2-6-2018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</si>
</sst>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€&quot;\ #,##0.00;[Red]&quot;€&quot;\ \-#,##0.00"/>
    <numFmt numFmtId="44" formatCode="_ &quot;€&quot;\ * #,##0.00_ ;_ &quot;€&quot;\ * \-#,##0.00_ ;_ &quot;€&quot;\ * &quot;-&quot;??_ ;_ @_ "/>
    <numFmt numFmtId="43" formatCode="_ * #,##0.00_ ;_ * \-#,##0.00_ ;_ * &quot;-&quot;??_ ;_ @_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ourier New"/>
      <family val="3"/>
    </font>
    <font>
      <sz val="9"/>
      <name val="Courier New"/>
      <family val="3"/>
    </font>
    <font>
      <sz val="9"/>
      <color theme="1"/>
      <name val="Courier New"/>
      <family val="3"/>
    </font>
    <font>
      <sz val="11"/>
      <name val="Courier New"/>
      <family val="3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0" applyFont="1"/>
    <xf numFmtId="0" fontId="3" fillId="0" borderId="1" xfId="0" applyNumberFormat="1" applyFont="1" applyFill="1" applyBorder="1" applyAlignment="1">
      <alignment horizontal="right"/>
    </xf>
    <xf numFmtId="0" fontId="4" fillId="0" borderId="0" xfId="0" applyFont="1"/>
    <xf numFmtId="0" fontId="3" fillId="0" borderId="0" xfId="0" applyNumberFormat="1" applyFont="1" applyFill="1" applyBorder="1"/>
    <xf numFmtId="0" fontId="3" fillId="0" borderId="0" xfId="0" applyFont="1" applyFill="1" applyAlignment="1">
      <alignment horizontal="right"/>
    </xf>
    <xf numFmtId="43" fontId="4" fillId="0" borderId="0" xfId="1" applyFont="1"/>
    <xf numFmtId="43" fontId="2" fillId="0" borderId="0" xfId="1" applyFont="1"/>
    <xf numFmtId="0" fontId="4" fillId="0" borderId="0" xfId="0" applyFont="1" applyFill="1"/>
    <xf numFmtId="43" fontId="4" fillId="0" borderId="0" xfId="0" applyNumberFormat="1" applyFont="1" applyFill="1"/>
    <xf numFmtId="44" fontId="5" fillId="0" borderId="2" xfId="0" applyNumberFormat="1" applyFont="1" applyFill="1" applyBorder="1"/>
    <xf numFmtId="43" fontId="2" fillId="0" borderId="3" xfId="1" applyFont="1" applyBorder="1"/>
    <xf numFmtId="43" fontId="2" fillId="0" borderId="4" xfId="1" applyFont="1" applyBorder="1"/>
    <xf numFmtId="43" fontId="2" fillId="0" borderId="5" xfId="1" applyFont="1" applyBorder="1"/>
    <xf numFmtId="43" fontId="2" fillId="0" borderId="6" xfId="1" applyFont="1" applyBorder="1"/>
    <xf numFmtId="43" fontId="2" fillId="0" borderId="7" xfId="1" applyFont="1" applyBorder="1"/>
    <xf numFmtId="44" fontId="5" fillId="0" borderId="8" xfId="0" applyNumberFormat="1" applyFont="1" applyFill="1" applyBorder="1"/>
    <xf numFmtId="44" fontId="5" fillId="0" borderId="9" xfId="0" applyNumberFormat="1" applyFont="1" applyFill="1" applyBorder="1"/>
    <xf numFmtId="44" fontId="5" fillId="0" borderId="10" xfId="0" applyNumberFormat="1" applyFont="1" applyFill="1" applyBorder="1"/>
    <xf numFmtId="43" fontId="2" fillId="0" borderId="11" xfId="1" applyFont="1" applyBorder="1"/>
    <xf numFmtId="43" fontId="2" fillId="0" borderId="12" xfId="1" applyFont="1" applyBorder="1"/>
    <xf numFmtId="44" fontId="5" fillId="0" borderId="13" xfId="0" applyNumberFormat="1" applyFont="1" applyFill="1" applyBorder="1"/>
    <xf numFmtId="0" fontId="2" fillId="0" borderId="14" xfId="0" applyFont="1" applyBorder="1"/>
    <xf numFmtId="0" fontId="2" fillId="0" borderId="15" xfId="0" applyFont="1" applyBorder="1"/>
    <xf numFmtId="0" fontId="2" fillId="0" borderId="16" xfId="0" applyFont="1" applyBorder="1"/>
    <xf numFmtId="0" fontId="2" fillId="0" borderId="17" xfId="0" applyFont="1" applyBorder="1"/>
    <xf numFmtId="0" fontId="2" fillId="0" borderId="18" xfId="0" applyFont="1" applyBorder="1"/>
    <xf numFmtId="0" fontId="2" fillId="0" borderId="19" xfId="0" applyFont="1" applyBorder="1"/>
    <xf numFmtId="14" fontId="0" fillId="0" borderId="0" xfId="0" applyNumberFormat="1"/>
    <xf numFmtId="8" fontId="0" fillId="0" borderId="0" xfId="0" applyNumberFormat="1"/>
    <xf numFmtId="44" fontId="0" fillId="0" borderId="0" xfId="0" applyNumberFormat="1"/>
    <xf numFmtId="0" fontId="0" fillId="0" borderId="0" xfId="0" applyAlignment="1">
      <alignment horizontal="left"/>
    </xf>
    <xf numFmtId="0" fontId="6" fillId="0" borderId="0" xfId="0" applyFont="1" applyAlignment="1">
      <alignment horizontal="left"/>
    </xf>
    <xf numFmtId="0" fontId="4" fillId="0" borderId="0" xfId="0" applyFont="1" applyFill="1" applyBorder="1"/>
    <xf numFmtId="0" fontId="3" fillId="0" borderId="0" xfId="0" applyNumberFormat="1" applyFont="1" applyFill="1" applyBorder="1" applyAlignment="1">
      <alignment horizontal="right"/>
    </xf>
    <xf numFmtId="14" fontId="3" fillId="0" borderId="0" xfId="0" applyNumberFormat="1" applyFont="1" applyFill="1" applyBorder="1"/>
    <xf numFmtId="43" fontId="4" fillId="0" borderId="0" xfId="1" applyFont="1" applyFill="1"/>
    <xf numFmtId="0" fontId="2" fillId="0" borderId="0" xfId="0" applyFont="1" applyAlignment="1">
      <alignment horizontal="left"/>
    </xf>
    <xf numFmtId="14" fontId="2" fillId="0" borderId="0" xfId="0" applyNumberFormat="1" applyFont="1"/>
    <xf numFmtId="0" fontId="5" fillId="0" borderId="0" xfId="0" applyFont="1" applyAlignment="1">
      <alignment horizontal="left"/>
    </xf>
    <xf numFmtId="0" fontId="2" fillId="0" borderId="0" xfId="0" applyFont="1" applyFill="1"/>
    <xf numFmtId="43" fontId="2" fillId="0" borderId="0" xfId="1" applyFont="1" applyFill="1"/>
    <xf numFmtId="0" fontId="5" fillId="0" borderId="0" xfId="0" applyNumberFormat="1" applyFont="1" applyFill="1" applyBorder="1"/>
    <xf numFmtId="0" fontId="5" fillId="0" borderId="0" xfId="0" applyNumberFormat="1" applyFont="1" applyFill="1" applyBorder="1" applyAlignment="1">
      <alignment horizontal="right"/>
    </xf>
    <xf numFmtId="43" fontId="5" fillId="0" borderId="0" xfId="1" applyFont="1" applyFill="1" applyBorder="1"/>
    <xf numFmtId="0" fontId="2" fillId="0" borderId="0" xfId="0" applyFont="1" applyBorder="1"/>
    <xf numFmtId="43" fontId="2" fillId="0" borderId="0" xfId="1" applyFont="1" applyAlignment="1">
      <alignment horizontal="right"/>
    </xf>
    <xf numFmtId="43" fontId="5" fillId="0" borderId="0" xfId="1" applyFont="1"/>
    <xf numFmtId="0" fontId="2" fillId="0" borderId="0" xfId="0" applyFont="1"/>
    <xf numFmtId="0" fontId="2" fillId="0" borderId="21" xfId="0" applyFont="1" applyBorder="1"/>
    <xf numFmtId="0" fontId="2" fillId="0" borderId="23" xfId="0" applyFont="1" applyBorder="1"/>
    <xf numFmtId="0" fontId="2" fillId="0" borderId="24" xfId="0" applyFont="1" applyBorder="1"/>
    <xf numFmtId="0" fontId="2" fillId="0" borderId="25" xfId="0" applyFont="1" applyBorder="1"/>
    <xf numFmtId="44" fontId="5" fillId="0" borderId="22" xfId="0" applyNumberFormat="1" applyFont="1" applyFill="1" applyBorder="1"/>
    <xf numFmtId="44" fontId="5" fillId="0" borderId="20" xfId="0" applyNumberFormat="1" applyFont="1" applyFill="1" applyBorder="1"/>
  </cellXfs>
  <cellStyles count="3">
    <cellStyle name="Komma" xfId="1" builtinId="3"/>
    <cellStyle name="Komma 2" xfId="2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abSelected="1" topLeftCell="A4" workbookViewId="0">
      <selection activeCell="G24" sqref="G24"/>
    </sheetView>
  </sheetViews>
  <sheetFormatPr defaultColWidth="19.85546875" defaultRowHeight="15" x14ac:dyDescent="0.25"/>
  <cols>
    <col min="1" max="1" width="19.85546875" style="7"/>
    <col min="2" max="2" width="5.140625" style="7" bestFit="1" customWidth="1"/>
    <col min="3" max="3" width="19.85546875" style="7"/>
    <col min="4" max="4" width="5.140625" style="7" bestFit="1" customWidth="1"/>
    <col min="5" max="5" width="19.85546875" style="7"/>
    <col min="6" max="6" width="46.140625" style="1" bestFit="1" customWidth="1"/>
    <col min="7" max="7" width="18.28515625" style="1" bestFit="1" customWidth="1"/>
    <col min="8" max="8" width="16.85546875" style="1" bestFit="1" customWidth="1"/>
    <col min="9" max="16384" width="19.85546875" style="1"/>
  </cols>
  <sheetData>
    <row r="1" spans="1:8" x14ac:dyDescent="0.25">
      <c r="A1" s="7" t="s">
        <v>152</v>
      </c>
    </row>
    <row r="2" spans="1:8" ht="15.75" thickBot="1" x14ac:dyDescent="0.3"/>
    <row r="3" spans="1:8" x14ac:dyDescent="0.25">
      <c r="A3" s="12" t="s">
        <v>0</v>
      </c>
      <c r="B3" s="19"/>
      <c r="C3" s="13" t="s">
        <v>1</v>
      </c>
      <c r="D3" s="13"/>
      <c r="E3" s="13" t="s">
        <v>15</v>
      </c>
      <c r="F3" s="22"/>
      <c r="G3" s="51" t="s">
        <v>2</v>
      </c>
      <c r="H3" s="49" t="s">
        <v>2</v>
      </c>
    </row>
    <row r="4" spans="1:8" ht="15.75" thickBot="1" x14ac:dyDescent="0.3">
      <c r="A4" s="14" t="s">
        <v>2</v>
      </c>
      <c r="B4" s="20"/>
      <c r="C4" s="15" t="s">
        <v>2</v>
      </c>
      <c r="D4" s="15"/>
      <c r="E4" s="15" t="s">
        <v>153</v>
      </c>
      <c r="F4" s="23" t="s">
        <v>3</v>
      </c>
      <c r="G4" s="52" t="s">
        <v>154</v>
      </c>
      <c r="H4" s="50" t="s">
        <v>156</v>
      </c>
    </row>
    <row r="5" spans="1:8" x14ac:dyDescent="0.25">
      <c r="A5" s="11">
        <v>0</v>
      </c>
      <c r="B5" s="11"/>
      <c r="C5" s="11">
        <v>0</v>
      </c>
      <c r="D5" s="11"/>
      <c r="E5" s="11">
        <v>0</v>
      </c>
      <c r="F5" s="24"/>
      <c r="G5" s="49"/>
      <c r="H5" s="49"/>
    </row>
    <row r="6" spans="1:8" x14ac:dyDescent="0.25">
      <c r="A6" s="10">
        <f>bestuurskosten!D30</f>
        <v>226</v>
      </c>
      <c r="B6" s="10" t="s">
        <v>17</v>
      </c>
      <c r="C6" s="10">
        <f>bestuurskosten!E30</f>
        <v>3038.77</v>
      </c>
      <c r="D6" s="10" t="s">
        <v>12</v>
      </c>
      <c r="E6" s="10">
        <f>A6-C6</f>
        <v>-2812.77</v>
      </c>
      <c r="F6" s="25" t="s">
        <v>4</v>
      </c>
      <c r="G6" s="53">
        <v>-1175.3600000000001</v>
      </c>
      <c r="H6" s="53">
        <v>-967.65</v>
      </c>
    </row>
    <row r="7" spans="1:8" x14ac:dyDescent="0.25">
      <c r="A7" s="10">
        <f>dames!D45</f>
        <v>11368</v>
      </c>
      <c r="B7" s="10" t="s">
        <v>17</v>
      </c>
      <c r="C7" s="10">
        <f>dames!E45</f>
        <v>9603.49</v>
      </c>
      <c r="D7" s="10" t="s">
        <v>12</v>
      </c>
      <c r="E7" s="10">
        <f t="shared" ref="E7:E13" si="0">A7-C7</f>
        <v>1764.5100000000002</v>
      </c>
      <c r="F7" s="25" t="s">
        <v>5</v>
      </c>
      <c r="G7" s="53">
        <v>2214.3500000000022</v>
      </c>
      <c r="H7" s="53">
        <v>1626.18</v>
      </c>
    </row>
    <row r="8" spans="1:8" x14ac:dyDescent="0.25">
      <c r="A8" s="10">
        <f>tsl.kampioenschap!D16</f>
        <v>2304.6</v>
      </c>
      <c r="B8" s="10" t="s">
        <v>17</v>
      </c>
      <c r="C8" s="10">
        <f>tsl.kampioenschap!E16</f>
        <v>1820.5200000000002</v>
      </c>
      <c r="D8" s="10" t="s">
        <v>12</v>
      </c>
      <c r="E8" s="10">
        <f t="shared" si="0"/>
        <v>484.0799999999997</v>
      </c>
      <c r="F8" s="25" t="s">
        <v>6</v>
      </c>
      <c r="G8" s="53">
        <v>150.78999999999996</v>
      </c>
      <c r="H8" s="53">
        <v>438.59</v>
      </c>
    </row>
    <row r="9" spans="1:8" x14ac:dyDescent="0.25">
      <c r="A9" s="10">
        <f>heren!D27</f>
        <v>1407.9</v>
      </c>
      <c r="B9" s="10" t="s">
        <v>17</v>
      </c>
      <c r="C9" s="10">
        <f>heren!E27</f>
        <v>2504.2199999999998</v>
      </c>
      <c r="D9" s="10" t="s">
        <v>12</v>
      </c>
      <c r="E9" s="10">
        <f t="shared" si="0"/>
        <v>-1096.3199999999997</v>
      </c>
      <c r="F9" s="25" t="s">
        <v>7</v>
      </c>
      <c r="G9" s="53">
        <v>-602.94999999999936</v>
      </c>
      <c r="H9" s="53">
        <v>-956.49</v>
      </c>
    </row>
    <row r="10" spans="1:8" x14ac:dyDescent="0.25">
      <c r="A10" s="10">
        <f>'ringzwaai-volleybal'!D17</f>
        <v>485.25</v>
      </c>
      <c r="B10" s="10" t="s">
        <v>17</v>
      </c>
      <c r="C10" s="10">
        <f>'ringzwaai-volleybal'!E17</f>
        <v>473.4</v>
      </c>
      <c r="D10" s="10" t="s">
        <v>12</v>
      </c>
      <c r="E10" s="10">
        <f t="shared" si="0"/>
        <v>11.850000000000023</v>
      </c>
      <c r="F10" s="25" t="s">
        <v>8</v>
      </c>
      <c r="G10" s="53">
        <v>94.68</v>
      </c>
      <c r="H10" s="53">
        <v>48.7</v>
      </c>
    </row>
    <row r="11" spans="1:8" x14ac:dyDescent="0.25">
      <c r="A11" s="10">
        <f>springfestijn!D16</f>
        <v>705.5</v>
      </c>
      <c r="B11" s="10" t="s">
        <v>17</v>
      </c>
      <c r="C11" s="10">
        <f>springfestijn!E16</f>
        <v>725.81000000000006</v>
      </c>
      <c r="D11" s="10" t="s">
        <v>12</v>
      </c>
      <c r="E11" s="10">
        <f t="shared" si="0"/>
        <v>-20.310000000000059</v>
      </c>
      <c r="F11" s="25" t="s">
        <v>9</v>
      </c>
      <c r="G11" s="53">
        <v>20.090000000000032</v>
      </c>
      <c r="H11" s="53">
        <v>88.19</v>
      </c>
    </row>
    <row r="12" spans="1:8" x14ac:dyDescent="0.25">
      <c r="A12" s="16"/>
      <c r="B12" s="16"/>
      <c r="C12" s="16"/>
      <c r="D12" s="16"/>
      <c r="E12" s="10">
        <f t="shared" si="0"/>
        <v>0</v>
      </c>
      <c r="F12" s="26" t="s">
        <v>18</v>
      </c>
      <c r="G12" s="53"/>
      <c r="H12" s="53">
        <v>-350</v>
      </c>
    </row>
    <row r="13" spans="1:8" ht="15.75" thickBot="1" x14ac:dyDescent="0.3">
      <c r="A13" s="16">
        <v>0</v>
      </c>
      <c r="B13" s="16" t="s">
        <v>17</v>
      </c>
      <c r="C13" s="16">
        <v>0</v>
      </c>
      <c r="D13" s="16" t="s">
        <v>12</v>
      </c>
      <c r="E13" s="10">
        <f t="shared" si="0"/>
        <v>0</v>
      </c>
      <c r="F13" s="26" t="s">
        <v>10</v>
      </c>
      <c r="G13" s="53">
        <v>63.35</v>
      </c>
      <c r="H13" s="53">
        <v>100</v>
      </c>
    </row>
    <row r="14" spans="1:8" ht="15.75" thickBot="1" x14ac:dyDescent="0.3">
      <c r="A14" s="17">
        <f>SUM(A6:A13)</f>
        <v>16497.25</v>
      </c>
      <c r="B14" s="21" t="s">
        <v>17</v>
      </c>
      <c r="C14" s="18">
        <f>SUM(C6:C13)</f>
        <v>18166.210000000003</v>
      </c>
      <c r="D14" s="18" t="s">
        <v>12</v>
      </c>
      <c r="E14" s="18">
        <f>SUM(E5:E13)</f>
        <v>-1668.9599999999996</v>
      </c>
      <c r="F14" s="27" t="s">
        <v>2</v>
      </c>
      <c r="G14" s="54">
        <v>764.95000000000277</v>
      </c>
      <c r="H14" s="54">
        <v>27.52</v>
      </c>
    </row>
    <row r="15" spans="1:8" x14ac:dyDescent="0.25">
      <c r="F15" s="7"/>
    </row>
    <row r="16" spans="1:8" x14ac:dyDescent="0.25">
      <c r="F16" s="7"/>
    </row>
    <row r="18" spans="1:8" x14ac:dyDescent="0.25">
      <c r="A18" s="7" t="s">
        <v>13</v>
      </c>
    </row>
    <row r="19" spans="1:8" x14ac:dyDescent="0.25">
      <c r="A19" s="7" t="s">
        <v>14</v>
      </c>
    </row>
    <row r="21" spans="1:8" x14ac:dyDescent="0.25">
      <c r="A21" s="7" t="s">
        <v>155</v>
      </c>
    </row>
    <row r="22" spans="1:8" x14ac:dyDescent="0.25">
      <c r="A22" s="38">
        <v>43096</v>
      </c>
      <c r="B22" s="1" t="s">
        <v>159</v>
      </c>
      <c r="C22" s="39"/>
      <c r="F22" s="7">
        <v>170</v>
      </c>
    </row>
    <row r="23" spans="1:8" x14ac:dyDescent="0.25">
      <c r="A23" s="38">
        <v>43115</v>
      </c>
      <c r="B23" s="1" t="s">
        <v>160</v>
      </c>
      <c r="C23" s="37"/>
      <c r="F23" s="7">
        <v>1330.05</v>
      </c>
      <c r="G23" s="7"/>
    </row>
    <row r="24" spans="1:8" x14ac:dyDescent="0.25">
      <c r="A24" s="38">
        <v>43310</v>
      </c>
      <c r="B24" s="1" t="s">
        <v>84</v>
      </c>
      <c r="C24" s="37"/>
      <c r="F24" s="7">
        <v>346.06</v>
      </c>
      <c r="G24" s="7"/>
    </row>
    <row r="25" spans="1:8" x14ac:dyDescent="0.25">
      <c r="E25" s="46" t="s">
        <v>143</v>
      </c>
      <c r="F25" s="7">
        <f>SUM(F22:F24)</f>
        <v>1846.11</v>
      </c>
      <c r="G25" s="7"/>
    </row>
    <row r="26" spans="1:8" x14ac:dyDescent="0.25">
      <c r="E26" s="46" t="s">
        <v>157</v>
      </c>
      <c r="F26" s="7">
        <v>3026.85</v>
      </c>
      <c r="G26" s="7"/>
      <c r="H26" s="48"/>
    </row>
    <row r="27" spans="1:8" x14ac:dyDescent="0.25">
      <c r="E27" s="46" t="s">
        <v>158</v>
      </c>
      <c r="F27" s="7">
        <f>F26-F25</f>
        <v>1180.74</v>
      </c>
      <c r="G27" s="7"/>
      <c r="H27" s="48"/>
    </row>
    <row r="28" spans="1:8" x14ac:dyDescent="0.25">
      <c r="F28" s="7"/>
      <c r="G28" s="7"/>
    </row>
    <row r="29" spans="1:8" x14ac:dyDescent="0.25">
      <c r="A29" s="7" t="s">
        <v>161</v>
      </c>
      <c r="F29" s="7"/>
      <c r="G29" s="7"/>
    </row>
    <row r="30" spans="1:8" x14ac:dyDescent="0.25">
      <c r="F30" s="7"/>
      <c r="G30" s="7"/>
    </row>
    <row r="31" spans="1:8" x14ac:dyDescent="0.25">
      <c r="F31" s="7"/>
      <c r="G31" s="7"/>
    </row>
    <row r="32" spans="1:8" x14ac:dyDescent="0.25">
      <c r="F32" s="7"/>
      <c r="G32" s="7"/>
    </row>
    <row r="33" spans="6:7" x14ac:dyDescent="0.25">
      <c r="F33" s="7"/>
      <c r="G33" s="7"/>
    </row>
    <row r="34" spans="6:7" x14ac:dyDescent="0.25">
      <c r="F34" s="7"/>
      <c r="G34" s="7"/>
    </row>
    <row r="35" spans="6:7" x14ac:dyDescent="0.25">
      <c r="F35" s="7"/>
      <c r="G35" s="7"/>
    </row>
    <row r="36" spans="6:7" x14ac:dyDescent="0.25">
      <c r="F36" s="7"/>
      <c r="G36" s="7"/>
    </row>
    <row r="37" spans="6:7" x14ac:dyDescent="0.25">
      <c r="F37" s="7"/>
    </row>
  </sheetData>
  <pageMargins left="0.7" right="0.7" top="0.75" bottom="0.75" header="0.3" footer="0.3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0"/>
  <sheetViews>
    <sheetView topLeftCell="A10" workbookViewId="0">
      <selection activeCell="A27" sqref="A27:E27"/>
    </sheetView>
  </sheetViews>
  <sheetFormatPr defaultRowHeight="12" x14ac:dyDescent="0.2"/>
  <cols>
    <col min="1" max="1" width="14.28515625" style="8" bestFit="1" customWidth="1"/>
    <col min="2" max="2" width="63.5703125" style="8" bestFit="1" customWidth="1"/>
    <col min="3" max="3" width="16.85546875" style="8" bestFit="1" customWidth="1"/>
    <col min="4" max="4" width="11.5703125" style="36" bestFit="1" customWidth="1"/>
    <col min="5" max="5" width="14.28515625" style="36" bestFit="1" customWidth="1"/>
    <col min="6" max="6" width="2" style="33" bestFit="1" customWidth="1"/>
    <col min="7" max="7" width="12" style="33" bestFit="1" customWidth="1"/>
    <col min="8" max="8" width="12.85546875" style="8" bestFit="1" customWidth="1"/>
    <col min="9" max="16384" width="9.140625" style="8"/>
  </cols>
  <sheetData>
    <row r="1" spans="1:7" ht="15" x14ac:dyDescent="0.25">
      <c r="A1" s="1" t="s">
        <v>19</v>
      </c>
      <c r="B1" s="1" t="s">
        <v>20</v>
      </c>
      <c r="C1" s="37" t="s">
        <v>21</v>
      </c>
      <c r="D1" s="7" t="s">
        <v>22</v>
      </c>
      <c r="E1" s="7" t="s">
        <v>23</v>
      </c>
      <c r="F1" s="4"/>
      <c r="G1" s="34"/>
    </row>
    <row r="2" spans="1:7" ht="15" x14ac:dyDescent="0.25">
      <c r="A2" s="1"/>
      <c r="B2" s="1"/>
      <c r="C2" s="37"/>
      <c r="D2" s="7"/>
      <c r="E2" s="7"/>
      <c r="F2" s="4"/>
      <c r="G2" s="34"/>
    </row>
    <row r="3" spans="1:7" ht="15" x14ac:dyDescent="0.25">
      <c r="A3" s="38">
        <v>43008</v>
      </c>
      <c r="B3" s="1" t="s">
        <v>123</v>
      </c>
      <c r="C3" s="39">
        <v>7203920</v>
      </c>
      <c r="D3" s="7"/>
      <c r="E3" s="7">
        <v>79.400000000000006</v>
      </c>
      <c r="F3" s="4"/>
      <c r="G3" s="34"/>
    </row>
    <row r="4" spans="1:7" ht="15" x14ac:dyDescent="0.25">
      <c r="A4" s="38">
        <v>43009</v>
      </c>
      <c r="B4" s="1" t="s">
        <v>124</v>
      </c>
      <c r="C4" s="39">
        <v>7203920</v>
      </c>
      <c r="D4" s="7"/>
      <c r="E4" s="7">
        <v>18.149999999999999</v>
      </c>
      <c r="F4" s="4"/>
      <c r="G4" s="34"/>
    </row>
    <row r="5" spans="1:7" ht="15" x14ac:dyDescent="0.25">
      <c r="A5" s="38">
        <v>43032</v>
      </c>
      <c r="B5" s="1" t="s">
        <v>125</v>
      </c>
      <c r="C5" s="39">
        <v>7203920</v>
      </c>
      <c r="D5" s="7"/>
      <c r="E5" s="7">
        <v>27.18</v>
      </c>
      <c r="F5" s="4"/>
      <c r="G5" s="34"/>
    </row>
    <row r="6" spans="1:7" ht="15" x14ac:dyDescent="0.25">
      <c r="A6" s="38">
        <v>43065</v>
      </c>
      <c r="B6" s="1" t="s">
        <v>122</v>
      </c>
      <c r="C6" s="37">
        <v>7203920</v>
      </c>
      <c r="D6" s="7"/>
      <c r="E6" s="7">
        <v>28.5</v>
      </c>
      <c r="F6" s="4"/>
      <c r="G6" s="34"/>
    </row>
    <row r="7" spans="1:7" ht="15" x14ac:dyDescent="0.25">
      <c r="A7" s="38">
        <v>43067</v>
      </c>
      <c r="B7" s="1" t="s">
        <v>134</v>
      </c>
      <c r="C7" s="39">
        <v>7203920</v>
      </c>
      <c r="D7" s="7"/>
      <c r="E7" s="7">
        <v>19.850000000000001</v>
      </c>
      <c r="F7" s="4"/>
      <c r="G7" s="34"/>
    </row>
    <row r="8" spans="1:7" ht="15" x14ac:dyDescent="0.25">
      <c r="A8" s="38">
        <v>43074</v>
      </c>
      <c r="B8" s="1" t="s">
        <v>135</v>
      </c>
      <c r="C8" s="39">
        <v>7203920</v>
      </c>
      <c r="D8" s="7"/>
      <c r="E8" s="7">
        <v>10.46</v>
      </c>
      <c r="F8" s="4"/>
      <c r="G8" s="34"/>
    </row>
    <row r="9" spans="1:7" ht="15" x14ac:dyDescent="0.25">
      <c r="A9" s="38">
        <v>43081</v>
      </c>
      <c r="B9" s="1" t="s">
        <v>136</v>
      </c>
      <c r="C9" s="39">
        <v>7203920</v>
      </c>
      <c r="D9" s="7"/>
      <c r="E9" s="7">
        <v>11.45</v>
      </c>
      <c r="F9" s="4"/>
      <c r="G9" s="34"/>
    </row>
    <row r="10" spans="1:7" ht="15" x14ac:dyDescent="0.25">
      <c r="A10" s="38">
        <v>43096</v>
      </c>
      <c r="B10" s="1" t="s">
        <v>140</v>
      </c>
      <c r="C10" s="39">
        <v>7203920</v>
      </c>
      <c r="D10" s="7"/>
      <c r="E10" s="7">
        <v>170</v>
      </c>
      <c r="F10" s="4"/>
      <c r="G10" s="34"/>
    </row>
    <row r="11" spans="1:7" ht="15" x14ac:dyDescent="0.25">
      <c r="A11" s="38">
        <v>43096</v>
      </c>
      <c r="B11" s="1" t="s">
        <v>141</v>
      </c>
      <c r="C11" s="39">
        <v>7203920</v>
      </c>
      <c r="D11" s="7"/>
      <c r="E11" s="7">
        <v>9</v>
      </c>
      <c r="F11" s="4"/>
      <c r="G11" s="34"/>
    </row>
    <row r="12" spans="1:7" ht="15" x14ac:dyDescent="0.25">
      <c r="A12" s="38">
        <v>43113</v>
      </c>
      <c r="B12" s="1" t="s">
        <v>24</v>
      </c>
      <c r="C12" s="37">
        <v>7203920</v>
      </c>
      <c r="D12" s="7"/>
      <c r="E12" s="7">
        <v>18.149999999999999</v>
      </c>
      <c r="F12" s="4"/>
      <c r="G12" s="34"/>
    </row>
    <row r="13" spans="1:7" ht="15" x14ac:dyDescent="0.25">
      <c r="A13" s="38">
        <v>43115</v>
      </c>
      <c r="B13" s="1" t="s">
        <v>27</v>
      </c>
      <c r="C13" s="37">
        <v>7203920</v>
      </c>
      <c r="D13" s="7"/>
      <c r="E13" s="7">
        <v>1330.05</v>
      </c>
      <c r="F13" s="4"/>
      <c r="G13" s="34"/>
    </row>
    <row r="14" spans="1:7" ht="15" x14ac:dyDescent="0.25">
      <c r="A14" s="38">
        <v>43128</v>
      </c>
      <c r="B14" s="1" t="s">
        <v>92</v>
      </c>
      <c r="C14" s="37">
        <v>7203920</v>
      </c>
      <c r="D14" s="7"/>
      <c r="E14" s="7">
        <v>40.25</v>
      </c>
      <c r="F14" s="4"/>
      <c r="G14" s="34"/>
    </row>
    <row r="15" spans="1:7" ht="15" x14ac:dyDescent="0.25">
      <c r="A15" s="38">
        <v>43128</v>
      </c>
      <c r="B15" s="1" t="s">
        <v>93</v>
      </c>
      <c r="C15" s="37">
        <v>7203920</v>
      </c>
      <c r="D15" s="7"/>
      <c r="E15" s="7">
        <v>56.75</v>
      </c>
      <c r="F15" s="4"/>
      <c r="G15" s="34"/>
    </row>
    <row r="16" spans="1:7" ht="15" x14ac:dyDescent="0.25">
      <c r="A16" s="38">
        <v>43184</v>
      </c>
      <c r="B16" s="1" t="s">
        <v>102</v>
      </c>
      <c r="C16" s="37">
        <v>7203920</v>
      </c>
      <c r="D16" s="7"/>
      <c r="E16" s="7">
        <v>76</v>
      </c>
      <c r="F16" s="4"/>
      <c r="G16" s="34"/>
    </row>
    <row r="17" spans="1:8" ht="15" x14ac:dyDescent="0.25">
      <c r="A17" s="38">
        <v>43184</v>
      </c>
      <c r="B17" s="1" t="s">
        <v>103</v>
      </c>
      <c r="C17" s="37">
        <v>7203920</v>
      </c>
      <c r="D17" s="7"/>
      <c r="E17" s="7">
        <v>25</v>
      </c>
      <c r="F17" s="4"/>
      <c r="G17" s="34"/>
    </row>
    <row r="18" spans="1:8" ht="15" x14ac:dyDescent="0.25">
      <c r="A18" s="38">
        <v>43185</v>
      </c>
      <c r="B18" s="1" t="s">
        <v>38</v>
      </c>
      <c r="C18" s="37">
        <v>7203920</v>
      </c>
      <c r="D18" s="7"/>
      <c r="E18" s="7">
        <v>76</v>
      </c>
      <c r="F18" s="4"/>
      <c r="G18" s="34"/>
    </row>
    <row r="19" spans="1:8" ht="15" x14ac:dyDescent="0.25">
      <c r="A19" s="38">
        <v>43187</v>
      </c>
      <c r="B19" s="1" t="s">
        <v>40</v>
      </c>
      <c r="C19" s="37">
        <v>7203920</v>
      </c>
      <c r="D19" s="7"/>
      <c r="E19" s="7">
        <v>219</v>
      </c>
      <c r="F19" s="4"/>
      <c r="G19" s="34"/>
    </row>
    <row r="20" spans="1:8" ht="15" x14ac:dyDescent="0.25">
      <c r="A20" s="38">
        <v>43188</v>
      </c>
      <c r="B20" s="1" t="s">
        <v>43</v>
      </c>
      <c r="C20" s="37">
        <v>7203920</v>
      </c>
      <c r="D20" s="7">
        <v>76</v>
      </c>
      <c r="E20" s="7"/>
      <c r="F20" s="4"/>
      <c r="G20" s="34"/>
      <c r="H20" s="9"/>
    </row>
    <row r="21" spans="1:8" ht="15" x14ac:dyDescent="0.25">
      <c r="A21" s="38">
        <v>43188</v>
      </c>
      <c r="B21" s="1" t="s">
        <v>44</v>
      </c>
      <c r="C21" s="37">
        <v>7203920</v>
      </c>
      <c r="D21" s="7"/>
      <c r="E21" s="7">
        <v>72.22</v>
      </c>
      <c r="F21" s="4"/>
      <c r="G21" s="34"/>
    </row>
    <row r="22" spans="1:8" ht="15" x14ac:dyDescent="0.25">
      <c r="A22" s="38">
        <v>43199</v>
      </c>
      <c r="B22" s="1" t="s">
        <v>11</v>
      </c>
      <c r="C22" s="37">
        <v>7203920</v>
      </c>
      <c r="D22" s="7"/>
      <c r="E22" s="7">
        <v>18.149999999999999</v>
      </c>
      <c r="F22" s="4"/>
      <c r="G22" s="34"/>
    </row>
    <row r="23" spans="1:8" ht="15" x14ac:dyDescent="0.25">
      <c r="A23" s="38">
        <v>43243</v>
      </c>
      <c r="B23" s="1" t="s">
        <v>144</v>
      </c>
      <c r="C23" s="37">
        <v>7203920</v>
      </c>
      <c r="D23" s="7">
        <v>150</v>
      </c>
      <c r="E23" s="7"/>
      <c r="F23" s="4"/>
      <c r="G23" s="34"/>
    </row>
    <row r="24" spans="1:8" ht="15" x14ac:dyDescent="0.25">
      <c r="A24" s="38">
        <v>43247</v>
      </c>
      <c r="B24" s="1" t="s">
        <v>109</v>
      </c>
      <c r="C24" s="37">
        <v>7203920</v>
      </c>
      <c r="D24" s="7"/>
      <c r="E24" s="7">
        <v>6.95</v>
      </c>
      <c r="F24" s="4"/>
      <c r="G24" s="34"/>
    </row>
    <row r="25" spans="1:8" ht="15" x14ac:dyDescent="0.25">
      <c r="A25" s="38">
        <v>43271</v>
      </c>
      <c r="B25" s="1" t="s">
        <v>67</v>
      </c>
      <c r="C25" s="37">
        <v>7203920</v>
      </c>
      <c r="D25" s="7"/>
      <c r="E25" s="7">
        <v>362.05</v>
      </c>
      <c r="F25" s="4"/>
      <c r="G25" s="34"/>
    </row>
    <row r="26" spans="1:8" ht="15" x14ac:dyDescent="0.25">
      <c r="A26" s="38">
        <v>43291</v>
      </c>
      <c r="B26" s="1" t="s">
        <v>24</v>
      </c>
      <c r="C26" s="37">
        <v>7203920</v>
      </c>
      <c r="D26" s="7"/>
      <c r="E26" s="7">
        <v>18.149999999999999</v>
      </c>
      <c r="F26" s="4"/>
      <c r="G26" s="34"/>
    </row>
    <row r="27" spans="1:8" ht="15" x14ac:dyDescent="0.25">
      <c r="A27" s="38">
        <v>43310</v>
      </c>
      <c r="B27" s="1" t="s">
        <v>84</v>
      </c>
      <c r="C27" s="37">
        <v>7203920</v>
      </c>
      <c r="D27" s="7"/>
      <c r="E27" s="7">
        <v>346.06</v>
      </c>
      <c r="F27" s="4"/>
      <c r="G27" s="34"/>
    </row>
    <row r="28" spans="1:8" s="1" customFormat="1" ht="15" x14ac:dyDescent="0.25">
      <c r="A28" s="38">
        <v>43188</v>
      </c>
      <c r="B28" s="1" t="s">
        <v>46</v>
      </c>
      <c r="C28" s="37">
        <v>7203920</v>
      </c>
      <c r="E28" s="7">
        <v>73</v>
      </c>
    </row>
    <row r="29" spans="1:8" x14ac:dyDescent="0.2">
      <c r="F29" s="4"/>
      <c r="G29" s="34"/>
    </row>
    <row r="30" spans="1:8" s="40" customFormat="1" ht="11.25" customHeight="1" x14ac:dyDescent="0.25">
      <c r="B30" s="40" t="s">
        <v>143</v>
      </c>
      <c r="D30" s="41">
        <f>SUM(D3:D27)</f>
        <v>226</v>
      </c>
      <c r="E30" s="41">
        <f>SUM(E3:E27)</f>
        <v>3038.77</v>
      </c>
      <c r="F30" s="42"/>
      <c r="G30" s="43"/>
    </row>
  </sheetData>
  <pageMargins left="0.7" right="0.7" top="0.75" bottom="0.75" header="0.3" footer="0.3"/>
  <pageSetup paperSize="9" orientation="landscape" horizontalDpi="360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5"/>
  <sheetViews>
    <sheetView workbookViewId="0">
      <selection activeCell="D4" sqref="D4"/>
    </sheetView>
  </sheetViews>
  <sheetFormatPr defaultColWidth="11.140625" defaultRowHeight="12" x14ac:dyDescent="0.2"/>
  <cols>
    <col min="1" max="1" width="14.28515625" style="3" bestFit="1" customWidth="1"/>
    <col min="2" max="2" width="72.85546875" style="3" bestFit="1" customWidth="1"/>
    <col min="3" max="3" width="16.85546875" style="3" bestFit="1" customWidth="1"/>
    <col min="4" max="4" width="15.5703125" style="6" bestFit="1" customWidth="1"/>
    <col min="5" max="5" width="14.28515625" style="6" bestFit="1" customWidth="1"/>
    <col min="6" max="6" width="2" style="3" bestFit="1" customWidth="1"/>
    <col min="7" max="7" width="11" style="3" bestFit="1" customWidth="1"/>
    <col min="8" max="16384" width="11.140625" style="3"/>
  </cols>
  <sheetData>
    <row r="1" spans="1:5" ht="15" x14ac:dyDescent="0.25">
      <c r="A1" s="1" t="s">
        <v>19</v>
      </c>
      <c r="B1" s="1" t="s">
        <v>20</v>
      </c>
      <c r="C1" s="37" t="s">
        <v>21</v>
      </c>
      <c r="D1" s="7" t="s">
        <v>22</v>
      </c>
      <c r="E1" s="7" t="s">
        <v>23</v>
      </c>
    </row>
    <row r="2" spans="1:5" ht="15" x14ac:dyDescent="0.25">
      <c r="A2" s="1"/>
      <c r="B2" s="1"/>
      <c r="C2" s="37"/>
      <c r="D2" s="7"/>
      <c r="E2" s="7"/>
    </row>
    <row r="3" spans="1:5" ht="15" x14ac:dyDescent="0.25">
      <c r="A3" s="38">
        <v>43040</v>
      </c>
      <c r="B3" s="1" t="s">
        <v>147</v>
      </c>
      <c r="C3" s="39">
        <v>7203921</v>
      </c>
      <c r="D3" s="7">
        <v>2750</v>
      </c>
      <c r="E3" s="7"/>
    </row>
    <row r="4" spans="1:5" ht="15" x14ac:dyDescent="0.25">
      <c r="A4" s="38">
        <v>43053</v>
      </c>
      <c r="B4" s="1" t="s">
        <v>127</v>
      </c>
      <c r="C4" s="39">
        <v>7203921</v>
      </c>
      <c r="D4" s="7"/>
      <c r="E4" s="7">
        <v>166.83</v>
      </c>
    </row>
    <row r="5" spans="1:5" ht="15" x14ac:dyDescent="0.25">
      <c r="A5" s="38">
        <v>43053</v>
      </c>
      <c r="B5" s="1" t="s">
        <v>129</v>
      </c>
      <c r="C5" s="39">
        <v>7203921</v>
      </c>
      <c r="D5" s="7"/>
      <c r="E5" s="7">
        <v>333.67</v>
      </c>
    </row>
    <row r="6" spans="1:5" ht="15" x14ac:dyDescent="0.25">
      <c r="A6" s="38">
        <v>43065</v>
      </c>
      <c r="B6" s="1" t="s">
        <v>114</v>
      </c>
      <c r="C6" s="37">
        <v>7203921</v>
      </c>
      <c r="D6" s="7">
        <f>386.9+642.8</f>
        <v>1029.6999999999998</v>
      </c>
      <c r="E6" s="7"/>
    </row>
    <row r="7" spans="1:5" ht="15" x14ac:dyDescent="0.25">
      <c r="A7" s="38">
        <v>43065</v>
      </c>
      <c r="B7" s="1" t="s">
        <v>115</v>
      </c>
      <c r="C7" s="37">
        <v>7203921</v>
      </c>
      <c r="D7" s="7"/>
      <c r="E7" s="7">
        <v>600</v>
      </c>
    </row>
    <row r="8" spans="1:5" ht="15" x14ac:dyDescent="0.25">
      <c r="A8" s="38">
        <v>43065</v>
      </c>
      <c r="B8" s="1" t="s">
        <v>116</v>
      </c>
      <c r="C8" s="37">
        <v>7203921</v>
      </c>
      <c r="D8" s="7"/>
      <c r="E8" s="7">
        <f>87+59.8</f>
        <v>146.80000000000001</v>
      </c>
    </row>
    <row r="9" spans="1:5" ht="15" x14ac:dyDescent="0.25">
      <c r="A9" s="38">
        <v>43065</v>
      </c>
      <c r="B9" s="1" t="s">
        <v>117</v>
      </c>
      <c r="C9" s="37">
        <v>7203921</v>
      </c>
      <c r="D9" s="7"/>
      <c r="E9" s="7">
        <v>22.5</v>
      </c>
    </row>
    <row r="10" spans="1:5" ht="15" x14ac:dyDescent="0.25">
      <c r="A10" s="38">
        <v>43065</v>
      </c>
      <c r="B10" s="1" t="s">
        <v>118</v>
      </c>
      <c r="C10" s="37">
        <v>7203921</v>
      </c>
      <c r="D10" s="7"/>
      <c r="E10" s="7">
        <v>46.45</v>
      </c>
    </row>
    <row r="11" spans="1:5" ht="15" x14ac:dyDescent="0.25">
      <c r="A11" s="38">
        <v>43065</v>
      </c>
      <c r="B11" s="1" t="s">
        <v>119</v>
      </c>
      <c r="C11" s="37">
        <v>7203921</v>
      </c>
      <c r="D11" s="7"/>
      <c r="E11" s="7">
        <v>20.8</v>
      </c>
    </row>
    <row r="12" spans="1:5" ht="15" x14ac:dyDescent="0.25">
      <c r="A12" s="38">
        <v>43065</v>
      </c>
      <c r="B12" s="1" t="s">
        <v>121</v>
      </c>
      <c r="C12" s="37">
        <v>7203921</v>
      </c>
      <c r="D12" s="7"/>
      <c r="E12" s="7">
        <v>20</v>
      </c>
    </row>
    <row r="13" spans="1:5" ht="15" x14ac:dyDescent="0.25">
      <c r="A13" s="38">
        <v>43066</v>
      </c>
      <c r="B13" s="1" t="s">
        <v>130</v>
      </c>
      <c r="C13" s="39">
        <v>7203921</v>
      </c>
      <c r="D13" s="7"/>
      <c r="E13" s="7">
        <v>319</v>
      </c>
    </row>
    <row r="14" spans="1:5" ht="15" x14ac:dyDescent="0.25">
      <c r="A14" s="38">
        <v>43066</v>
      </c>
      <c r="B14" s="1" t="s">
        <v>131</v>
      </c>
      <c r="C14" s="39">
        <v>7203921</v>
      </c>
      <c r="D14" s="7"/>
      <c r="E14" s="7">
        <v>128.13</v>
      </c>
    </row>
    <row r="15" spans="1:5" ht="15" x14ac:dyDescent="0.25">
      <c r="A15" s="38">
        <v>43066</v>
      </c>
      <c r="B15" s="1" t="s">
        <v>132</v>
      </c>
      <c r="C15" s="39">
        <v>7203921</v>
      </c>
      <c r="D15" s="7"/>
      <c r="E15" s="7">
        <v>300</v>
      </c>
    </row>
    <row r="16" spans="1:5" ht="15" x14ac:dyDescent="0.25">
      <c r="A16" s="38">
        <v>43066</v>
      </c>
      <c r="B16" s="1" t="s">
        <v>133</v>
      </c>
      <c r="C16" s="39">
        <v>7203921</v>
      </c>
      <c r="D16" s="7"/>
      <c r="E16" s="7">
        <v>95.31</v>
      </c>
    </row>
    <row r="17" spans="1:5" ht="15" x14ac:dyDescent="0.25">
      <c r="A17" s="38">
        <v>43085</v>
      </c>
      <c r="B17" s="1" t="s">
        <v>137</v>
      </c>
      <c r="C17" s="39">
        <v>7203921</v>
      </c>
      <c r="D17" s="7"/>
      <c r="E17" s="7">
        <v>138.79</v>
      </c>
    </row>
    <row r="18" spans="1:5" ht="15" x14ac:dyDescent="0.25">
      <c r="A18" s="38">
        <v>43085</v>
      </c>
      <c r="B18" s="1" t="s">
        <v>138</v>
      </c>
      <c r="C18" s="39">
        <v>7203921</v>
      </c>
      <c r="D18" s="7"/>
      <c r="E18" s="7">
        <v>1111.5</v>
      </c>
    </row>
    <row r="19" spans="1:5" ht="15" x14ac:dyDescent="0.25">
      <c r="A19" s="38">
        <v>43101</v>
      </c>
      <c r="B19" s="1" t="s">
        <v>146</v>
      </c>
      <c r="C19" s="39">
        <v>7203921</v>
      </c>
      <c r="D19" s="7">
        <v>6078.5</v>
      </c>
      <c r="E19" s="7"/>
    </row>
    <row r="20" spans="1:5" ht="15" x14ac:dyDescent="0.25">
      <c r="A20" s="38">
        <v>43113</v>
      </c>
      <c r="B20" s="1" t="s">
        <v>25</v>
      </c>
      <c r="C20" s="37">
        <v>7203921</v>
      </c>
      <c r="D20" s="7"/>
      <c r="E20" s="7">
        <v>150</v>
      </c>
    </row>
    <row r="21" spans="1:5" ht="15" x14ac:dyDescent="0.25">
      <c r="A21" s="38">
        <v>43128</v>
      </c>
      <c r="B21" s="1" t="s">
        <v>89</v>
      </c>
      <c r="C21" s="37">
        <v>7203921</v>
      </c>
      <c r="D21" s="7">
        <v>832.15</v>
      </c>
      <c r="E21" s="7"/>
    </row>
    <row r="22" spans="1:5" ht="15" x14ac:dyDescent="0.25">
      <c r="A22" s="38">
        <v>43128</v>
      </c>
      <c r="B22" s="1" t="s">
        <v>31</v>
      </c>
      <c r="C22" s="37">
        <v>7203921</v>
      </c>
      <c r="D22" s="7"/>
      <c r="E22" s="7">
        <v>420</v>
      </c>
    </row>
    <row r="23" spans="1:5" ht="15" x14ac:dyDescent="0.25">
      <c r="A23" s="38">
        <v>43128</v>
      </c>
      <c r="B23" s="1" t="s">
        <v>90</v>
      </c>
      <c r="C23" s="37">
        <v>7203921</v>
      </c>
      <c r="D23" s="7"/>
      <c r="E23" s="7">
        <v>157.4</v>
      </c>
    </row>
    <row r="24" spans="1:5" ht="15" x14ac:dyDescent="0.25">
      <c r="A24" s="38">
        <v>43128</v>
      </c>
      <c r="B24" s="1" t="s">
        <v>91</v>
      </c>
      <c r="C24" s="37">
        <v>7203921</v>
      </c>
      <c r="D24" s="7"/>
      <c r="E24" s="7">
        <v>35.799999999999997</v>
      </c>
    </row>
    <row r="25" spans="1:5" ht="15" x14ac:dyDescent="0.25">
      <c r="A25" s="38">
        <v>43133</v>
      </c>
      <c r="B25" s="1" t="s">
        <v>28</v>
      </c>
      <c r="C25" s="37">
        <v>7203921</v>
      </c>
      <c r="D25" s="7"/>
      <c r="E25" s="7">
        <v>1083</v>
      </c>
    </row>
    <row r="26" spans="1:5" ht="15" x14ac:dyDescent="0.25">
      <c r="A26" s="38">
        <v>43133</v>
      </c>
      <c r="B26" s="1" t="s">
        <v>29</v>
      </c>
      <c r="C26" s="37">
        <v>7203921</v>
      </c>
      <c r="D26" s="7"/>
      <c r="E26" s="7">
        <v>156.54</v>
      </c>
    </row>
    <row r="27" spans="1:5" ht="15" x14ac:dyDescent="0.25">
      <c r="A27" s="38">
        <v>43133</v>
      </c>
      <c r="B27" s="1" t="s">
        <v>30</v>
      </c>
      <c r="C27" s="37">
        <v>7203921</v>
      </c>
      <c r="D27" s="7"/>
      <c r="E27" s="7">
        <v>165.1</v>
      </c>
    </row>
    <row r="28" spans="1:5" ht="15" x14ac:dyDescent="0.25">
      <c r="A28" s="38">
        <v>43133</v>
      </c>
      <c r="B28" s="1" t="s">
        <v>31</v>
      </c>
      <c r="C28" s="37">
        <v>7203921</v>
      </c>
      <c r="D28" s="7"/>
      <c r="E28" s="7">
        <v>493.5</v>
      </c>
    </row>
    <row r="29" spans="1:5" ht="15" x14ac:dyDescent="0.25">
      <c r="A29" s="38">
        <v>43153</v>
      </c>
      <c r="B29" s="1" t="s">
        <v>151</v>
      </c>
      <c r="C29" s="37">
        <v>7203921</v>
      </c>
      <c r="D29" s="7"/>
      <c r="E29" s="7">
        <v>300</v>
      </c>
    </row>
    <row r="30" spans="1:5" ht="15" x14ac:dyDescent="0.25">
      <c r="A30" s="38">
        <v>43182</v>
      </c>
      <c r="B30" s="1" t="s">
        <v>35</v>
      </c>
      <c r="C30" s="37">
        <v>7203921</v>
      </c>
      <c r="D30" s="7"/>
      <c r="E30" s="7">
        <v>183</v>
      </c>
    </row>
    <row r="31" spans="1:5" ht="15" x14ac:dyDescent="0.25">
      <c r="A31" s="38">
        <v>43183</v>
      </c>
      <c r="B31" s="1" t="s">
        <v>100</v>
      </c>
      <c r="C31" s="37">
        <v>7203921</v>
      </c>
      <c r="D31" s="7"/>
      <c r="E31" s="7">
        <v>73.8</v>
      </c>
    </row>
    <row r="32" spans="1:5" ht="15" x14ac:dyDescent="0.25">
      <c r="A32" s="38">
        <v>43184</v>
      </c>
      <c r="B32" s="1" t="s">
        <v>98</v>
      </c>
      <c r="C32" s="37">
        <v>7203921</v>
      </c>
      <c r="D32" s="7">
        <v>655.15</v>
      </c>
      <c r="E32" s="7"/>
    </row>
    <row r="33" spans="1:5" ht="15" x14ac:dyDescent="0.25">
      <c r="A33" s="38">
        <v>43184</v>
      </c>
      <c r="B33" s="1" t="s">
        <v>99</v>
      </c>
      <c r="C33" s="37">
        <v>7203921</v>
      </c>
      <c r="D33" s="7">
        <v>15</v>
      </c>
      <c r="E33" s="7"/>
    </row>
    <row r="34" spans="1:5" ht="15" x14ac:dyDescent="0.25">
      <c r="A34" s="38">
        <v>43184</v>
      </c>
      <c r="B34" s="1" t="s">
        <v>101</v>
      </c>
      <c r="C34" s="37">
        <v>7203921</v>
      </c>
      <c r="D34" s="7"/>
      <c r="E34" s="7">
        <v>92.6</v>
      </c>
    </row>
    <row r="35" spans="1:5" ht="15" x14ac:dyDescent="0.25">
      <c r="A35" s="38">
        <v>43184</v>
      </c>
      <c r="B35" s="1" t="s">
        <v>104</v>
      </c>
      <c r="C35" s="37">
        <v>7203921</v>
      </c>
      <c r="D35" s="7"/>
      <c r="E35" s="7">
        <v>500</v>
      </c>
    </row>
    <row r="36" spans="1:5" ht="15" x14ac:dyDescent="0.25">
      <c r="A36" s="38">
        <v>43184</v>
      </c>
      <c r="B36" s="1" t="s">
        <v>105</v>
      </c>
      <c r="C36" s="37">
        <v>7203921</v>
      </c>
      <c r="D36" s="7"/>
      <c r="E36" s="7">
        <v>9.6</v>
      </c>
    </row>
    <row r="37" spans="1:5" ht="15" x14ac:dyDescent="0.25">
      <c r="A37" s="38">
        <v>43185</v>
      </c>
      <c r="B37" s="1" t="s">
        <v>37</v>
      </c>
      <c r="C37" s="37">
        <v>7203921</v>
      </c>
      <c r="D37" s="7"/>
      <c r="E37" s="7">
        <v>1026</v>
      </c>
    </row>
    <row r="38" spans="1:5" ht="15" x14ac:dyDescent="0.25">
      <c r="A38" s="38">
        <v>43187</v>
      </c>
      <c r="B38" s="1" t="s">
        <v>41</v>
      </c>
      <c r="C38" s="37">
        <v>7203921</v>
      </c>
      <c r="D38" s="7"/>
      <c r="E38" s="7">
        <v>420.8</v>
      </c>
    </row>
    <row r="39" spans="1:5" ht="15" x14ac:dyDescent="0.25">
      <c r="A39" s="38">
        <v>43188</v>
      </c>
      <c r="B39" s="1" t="s">
        <v>45</v>
      </c>
      <c r="C39" s="37">
        <v>7203921</v>
      </c>
      <c r="D39" s="7">
        <v>7.5</v>
      </c>
      <c r="E39" s="7"/>
    </row>
    <row r="40" spans="1:5" ht="15" x14ac:dyDescent="0.25">
      <c r="A40" s="38">
        <v>43199</v>
      </c>
      <c r="B40" s="1" t="s">
        <v>53</v>
      </c>
      <c r="C40" s="37">
        <v>7203921</v>
      </c>
      <c r="D40" s="7"/>
      <c r="E40" s="7">
        <v>300</v>
      </c>
    </row>
    <row r="41" spans="1:5" ht="15" x14ac:dyDescent="0.25">
      <c r="A41" s="38">
        <v>43199</v>
      </c>
      <c r="B41" s="1" t="s">
        <v>54</v>
      </c>
      <c r="C41" s="37">
        <v>7203921</v>
      </c>
      <c r="D41" s="7"/>
      <c r="E41" s="7">
        <v>121.47</v>
      </c>
    </row>
    <row r="42" spans="1:5" ht="15" x14ac:dyDescent="0.25">
      <c r="A42" s="38">
        <v>43199</v>
      </c>
      <c r="B42" s="1" t="s">
        <v>55</v>
      </c>
      <c r="C42" s="37">
        <v>7203921</v>
      </c>
      <c r="D42" s="7"/>
      <c r="E42" s="7">
        <v>165.1</v>
      </c>
    </row>
    <row r="43" spans="1:5" ht="15" x14ac:dyDescent="0.25">
      <c r="A43" s="38">
        <v>43291</v>
      </c>
      <c r="B43" s="1" t="s">
        <v>77</v>
      </c>
      <c r="C43" s="37">
        <v>7203921</v>
      </c>
      <c r="D43" s="7"/>
      <c r="E43" s="7">
        <v>300</v>
      </c>
    </row>
    <row r="45" spans="1:5" s="1" customFormat="1" ht="15" x14ac:dyDescent="0.25">
      <c r="C45" s="1" t="s">
        <v>143</v>
      </c>
      <c r="D45" s="7">
        <f>SUM(D3:D43)</f>
        <v>11368</v>
      </c>
      <c r="E45" s="7">
        <f>SUM(E4:E43)</f>
        <v>9603.49</v>
      </c>
    </row>
  </sheetData>
  <pageMargins left="0.7" right="0.7" top="0.75" bottom="0.75" header="0.3" footer="0.3"/>
  <pageSetup paperSize="9" scale="84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6"/>
  <sheetViews>
    <sheetView workbookViewId="0">
      <selection activeCell="B16" sqref="B16"/>
    </sheetView>
  </sheetViews>
  <sheetFormatPr defaultRowHeight="12" x14ac:dyDescent="0.2"/>
  <cols>
    <col min="1" max="1" width="12.85546875" style="3" bestFit="1" customWidth="1"/>
    <col min="2" max="2" width="67.5703125" style="3" bestFit="1" customWidth="1"/>
    <col min="3" max="3" width="16.85546875" style="3" bestFit="1" customWidth="1"/>
    <col min="4" max="5" width="14.28515625" style="6" bestFit="1" customWidth="1"/>
    <col min="6" max="6" width="2" style="3" bestFit="1" customWidth="1"/>
    <col min="7" max="7" width="7" style="3" bestFit="1" customWidth="1"/>
    <col min="8" max="8" width="8" style="3" bestFit="1" customWidth="1"/>
    <col min="9" max="16384" width="9.140625" style="3"/>
  </cols>
  <sheetData>
    <row r="1" spans="1:8" ht="15" x14ac:dyDescent="0.25">
      <c r="A1" s="1" t="s">
        <v>19</v>
      </c>
      <c r="B1" s="1" t="s">
        <v>20</v>
      </c>
      <c r="C1" s="37" t="s">
        <v>21</v>
      </c>
      <c r="D1" s="7" t="s">
        <v>22</v>
      </c>
      <c r="E1" s="7" t="s">
        <v>23</v>
      </c>
      <c r="F1" s="35"/>
      <c r="G1" s="4"/>
      <c r="H1" s="2"/>
    </row>
    <row r="2" spans="1:8" ht="15" x14ac:dyDescent="0.25">
      <c r="A2" s="1"/>
      <c r="B2" s="1"/>
      <c r="C2" s="37"/>
      <c r="D2" s="7"/>
      <c r="E2" s="7"/>
      <c r="F2" s="35"/>
      <c r="G2" s="4"/>
      <c r="H2" s="5"/>
    </row>
    <row r="3" spans="1:8" ht="15" x14ac:dyDescent="0.25">
      <c r="A3" s="38">
        <v>43247</v>
      </c>
      <c r="B3" s="1" t="s">
        <v>145</v>
      </c>
      <c r="C3" s="37">
        <v>7203922</v>
      </c>
      <c r="D3" s="7">
        <v>1863</v>
      </c>
      <c r="E3" s="7"/>
      <c r="F3" s="35"/>
      <c r="G3" s="4"/>
      <c r="H3" s="5"/>
    </row>
    <row r="4" spans="1:8" ht="15" x14ac:dyDescent="0.25">
      <c r="A4" s="38">
        <v>43247</v>
      </c>
      <c r="B4" s="1" t="s">
        <v>106</v>
      </c>
      <c r="C4" s="37">
        <v>7203922</v>
      </c>
      <c r="D4" s="7">
        <v>441.6</v>
      </c>
      <c r="E4" s="7"/>
      <c r="F4" s="35"/>
      <c r="G4" s="4"/>
    </row>
    <row r="5" spans="1:8" ht="15" x14ac:dyDescent="0.25">
      <c r="A5" s="38">
        <v>43247</v>
      </c>
      <c r="B5" s="1" t="s">
        <v>107</v>
      </c>
      <c r="C5" s="37">
        <v>7203922</v>
      </c>
      <c r="D5" s="7"/>
      <c r="E5" s="7">
        <v>99.8</v>
      </c>
      <c r="F5" s="35"/>
      <c r="G5" s="4"/>
    </row>
    <row r="6" spans="1:8" ht="15" x14ac:dyDescent="0.25">
      <c r="A6" s="38">
        <v>43247</v>
      </c>
      <c r="B6" s="1" t="s">
        <v>108</v>
      </c>
      <c r="C6" s="37">
        <v>7203922</v>
      </c>
      <c r="D6" s="7"/>
      <c r="E6" s="7">
        <v>350</v>
      </c>
      <c r="F6" s="35"/>
      <c r="G6" s="4"/>
    </row>
    <row r="7" spans="1:8" ht="15" x14ac:dyDescent="0.25">
      <c r="A7" s="38">
        <v>43258</v>
      </c>
      <c r="B7" s="1" t="s">
        <v>60</v>
      </c>
      <c r="C7" s="37">
        <v>7203922</v>
      </c>
      <c r="D7" s="7"/>
      <c r="E7" s="7">
        <v>165.1</v>
      </c>
      <c r="F7" s="35"/>
      <c r="G7" s="4"/>
    </row>
    <row r="8" spans="1:8" ht="15" x14ac:dyDescent="0.25">
      <c r="A8" s="38">
        <v>43258</v>
      </c>
      <c r="B8" s="1" t="s">
        <v>61</v>
      </c>
      <c r="C8" s="37">
        <v>7203922</v>
      </c>
      <c r="D8" s="7"/>
      <c r="E8" s="7">
        <v>513</v>
      </c>
      <c r="F8" s="35"/>
      <c r="G8" s="4"/>
    </row>
    <row r="9" spans="1:8" ht="15" x14ac:dyDescent="0.25">
      <c r="A9" s="38">
        <v>43258</v>
      </c>
      <c r="B9" s="1" t="s">
        <v>62</v>
      </c>
      <c r="C9" s="37">
        <v>7203922</v>
      </c>
      <c r="D9" s="7"/>
      <c r="E9" s="7">
        <v>267</v>
      </c>
      <c r="F9" s="35"/>
      <c r="G9" s="4"/>
    </row>
    <row r="10" spans="1:8" ht="15" x14ac:dyDescent="0.25">
      <c r="A10" s="38">
        <v>43258</v>
      </c>
      <c r="B10" s="1" t="s">
        <v>63</v>
      </c>
      <c r="C10" s="37">
        <v>7203922</v>
      </c>
      <c r="D10" s="7"/>
      <c r="E10" s="7">
        <v>102.5</v>
      </c>
      <c r="F10" s="35"/>
      <c r="G10" s="4"/>
    </row>
    <row r="11" spans="1:8" ht="15" x14ac:dyDescent="0.25">
      <c r="A11" s="38">
        <v>43258</v>
      </c>
      <c r="B11" s="1" t="s">
        <v>64</v>
      </c>
      <c r="C11" s="37">
        <v>7203922</v>
      </c>
      <c r="D11" s="7"/>
      <c r="E11" s="7">
        <v>50.92</v>
      </c>
      <c r="F11" s="35"/>
      <c r="G11" s="4"/>
    </row>
    <row r="12" spans="1:8" ht="15" x14ac:dyDescent="0.25">
      <c r="A12" s="38">
        <v>43268</v>
      </c>
      <c r="B12" s="1" t="s">
        <v>65</v>
      </c>
      <c r="C12" s="37">
        <v>7203922</v>
      </c>
      <c r="D12" s="7"/>
      <c r="E12" s="7">
        <v>150</v>
      </c>
      <c r="F12" s="35"/>
      <c r="G12" s="4"/>
    </row>
    <row r="13" spans="1:8" ht="15" x14ac:dyDescent="0.25">
      <c r="A13" s="38">
        <v>43268</v>
      </c>
      <c r="B13" s="1" t="s">
        <v>66</v>
      </c>
      <c r="C13" s="37">
        <v>7203922</v>
      </c>
      <c r="D13" s="7"/>
      <c r="E13" s="7">
        <v>47.2</v>
      </c>
      <c r="F13" s="35"/>
      <c r="G13" s="4"/>
    </row>
    <row r="14" spans="1:8" ht="15" x14ac:dyDescent="0.25">
      <c r="A14" s="38">
        <v>43291</v>
      </c>
      <c r="B14" s="1" t="s">
        <v>78</v>
      </c>
      <c r="C14" s="37">
        <v>7203922</v>
      </c>
      <c r="D14" s="7"/>
      <c r="E14" s="7">
        <v>75</v>
      </c>
      <c r="F14" s="35"/>
      <c r="G14" s="4"/>
    </row>
    <row r="15" spans="1:8" x14ac:dyDescent="0.2">
      <c r="F15" s="35"/>
      <c r="G15" s="4"/>
    </row>
    <row r="16" spans="1:8" s="1" customFormat="1" ht="15" x14ac:dyDescent="0.25">
      <c r="C16" s="1" t="s">
        <v>143</v>
      </c>
      <c r="D16" s="7">
        <f>SUM(D3:D15)</f>
        <v>2304.6</v>
      </c>
      <c r="E16" s="7">
        <f>SUM(E4:E15)</f>
        <v>1820.5200000000002</v>
      </c>
    </row>
  </sheetData>
  <pageMargins left="0.7" right="0.7" top="0.75" bottom="0.75" header="0.3" footer="0.3"/>
  <pageSetup paperSize="9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7"/>
  <sheetViews>
    <sheetView topLeftCell="A16" workbookViewId="0">
      <selection activeCell="D4" sqref="D4"/>
    </sheetView>
  </sheetViews>
  <sheetFormatPr defaultRowHeight="12" x14ac:dyDescent="0.2"/>
  <cols>
    <col min="1" max="1" width="14.28515625" style="3" bestFit="1" customWidth="1"/>
    <col min="2" max="2" width="59.5703125" style="3" bestFit="1" customWidth="1"/>
    <col min="3" max="3" width="16.85546875" style="3" bestFit="1" customWidth="1"/>
    <col min="4" max="5" width="14.28515625" style="6" bestFit="1" customWidth="1"/>
    <col min="6" max="6" width="2" style="3" bestFit="1" customWidth="1"/>
    <col min="7" max="7" width="12" style="3" bestFit="1" customWidth="1"/>
    <col min="8" max="8" width="8.140625" style="3" bestFit="1" customWidth="1"/>
    <col min="9" max="9" width="12.85546875" style="3" bestFit="1" customWidth="1"/>
    <col min="10" max="16384" width="9.140625" style="3"/>
  </cols>
  <sheetData>
    <row r="1" spans="1:8" ht="15" x14ac:dyDescent="0.25">
      <c r="A1" s="1" t="s">
        <v>19</v>
      </c>
      <c r="B1" s="1" t="s">
        <v>20</v>
      </c>
      <c r="C1" s="37" t="s">
        <v>21</v>
      </c>
      <c r="D1" s="7" t="s">
        <v>22</v>
      </c>
      <c r="E1" s="7" t="s">
        <v>23</v>
      </c>
      <c r="F1" s="35"/>
      <c r="G1" s="4"/>
      <c r="H1" s="2"/>
    </row>
    <row r="2" spans="1:8" ht="15" x14ac:dyDescent="0.25">
      <c r="A2" s="1"/>
      <c r="B2" s="1"/>
      <c r="C2" s="37"/>
      <c r="D2" s="7"/>
      <c r="E2" s="7"/>
      <c r="F2" s="35"/>
      <c r="G2" s="4"/>
    </row>
    <row r="3" spans="1:8" ht="15" x14ac:dyDescent="0.25">
      <c r="A3" s="38">
        <v>43040</v>
      </c>
      <c r="B3" s="1" t="s">
        <v>147</v>
      </c>
      <c r="C3" s="37">
        <v>7203924</v>
      </c>
      <c r="D3" s="47">
        <v>820</v>
      </c>
      <c r="E3" s="7"/>
      <c r="F3" s="35"/>
      <c r="G3" s="4"/>
    </row>
    <row r="4" spans="1:8" ht="15" x14ac:dyDescent="0.25">
      <c r="A4" s="38">
        <v>43050</v>
      </c>
      <c r="B4" s="1" t="s">
        <v>110</v>
      </c>
      <c r="C4" s="37">
        <v>7203924</v>
      </c>
      <c r="D4" s="47">
        <v>76.400000000000006</v>
      </c>
      <c r="E4" s="7"/>
      <c r="F4" s="35"/>
      <c r="G4" s="4"/>
    </row>
    <row r="5" spans="1:8" ht="15" x14ac:dyDescent="0.25">
      <c r="A5" s="38">
        <v>43050</v>
      </c>
      <c r="B5" s="1" t="s">
        <v>111</v>
      </c>
      <c r="C5" s="37">
        <v>7203924</v>
      </c>
      <c r="D5" s="47"/>
      <c r="E5" s="7">
        <v>61.8</v>
      </c>
    </row>
    <row r="6" spans="1:8" ht="15" x14ac:dyDescent="0.25">
      <c r="A6" s="38">
        <v>43050</v>
      </c>
      <c r="B6" s="1" t="s">
        <v>112</v>
      </c>
      <c r="C6" s="37">
        <v>7203924</v>
      </c>
      <c r="D6" s="47"/>
      <c r="E6" s="7">
        <v>56</v>
      </c>
    </row>
    <row r="7" spans="1:8" ht="15" x14ac:dyDescent="0.25">
      <c r="A7" s="38">
        <v>43053</v>
      </c>
      <c r="B7" s="1" t="s">
        <v>126</v>
      </c>
      <c r="C7" s="39">
        <v>7203924</v>
      </c>
      <c r="D7" s="47"/>
      <c r="E7" s="7">
        <v>45.5</v>
      </c>
    </row>
    <row r="8" spans="1:8" ht="15" x14ac:dyDescent="0.25">
      <c r="A8" s="38">
        <v>43053</v>
      </c>
      <c r="B8" s="1" t="s">
        <v>128</v>
      </c>
      <c r="C8" s="39">
        <v>7203924</v>
      </c>
      <c r="D8" s="47"/>
      <c r="E8" s="7">
        <v>91</v>
      </c>
    </row>
    <row r="9" spans="1:8" ht="15" x14ac:dyDescent="0.25">
      <c r="A9" s="38">
        <v>43085</v>
      </c>
      <c r="B9" s="1" t="s">
        <v>139</v>
      </c>
      <c r="C9" s="39">
        <v>7203924</v>
      </c>
      <c r="D9" s="47"/>
      <c r="E9" s="7">
        <v>305.5</v>
      </c>
    </row>
    <row r="10" spans="1:8" ht="15" x14ac:dyDescent="0.25">
      <c r="A10" s="38">
        <v>43096</v>
      </c>
      <c r="B10" s="1" t="s">
        <v>142</v>
      </c>
      <c r="C10" s="39">
        <v>7203924</v>
      </c>
      <c r="D10" s="47"/>
      <c r="E10" s="7">
        <v>523.79999999999995</v>
      </c>
    </row>
    <row r="11" spans="1:8" ht="15" x14ac:dyDescent="0.25">
      <c r="A11" s="38">
        <v>43124</v>
      </c>
      <c r="B11" s="1" t="s">
        <v>150</v>
      </c>
      <c r="C11" s="39">
        <v>7203924</v>
      </c>
      <c r="D11" s="47">
        <v>320</v>
      </c>
      <c r="E11" s="7"/>
    </row>
    <row r="12" spans="1:8" ht="15" x14ac:dyDescent="0.25">
      <c r="A12" s="38">
        <v>43121</v>
      </c>
      <c r="B12" s="1" t="s">
        <v>85</v>
      </c>
      <c r="C12" s="37">
        <v>7203924</v>
      </c>
      <c r="D12" s="7">
        <v>84.8</v>
      </c>
      <c r="E12" s="7"/>
    </row>
    <row r="13" spans="1:8" ht="15" x14ac:dyDescent="0.25">
      <c r="A13" s="38">
        <v>43121</v>
      </c>
      <c r="B13" s="1" t="s">
        <v>86</v>
      </c>
      <c r="C13" s="37">
        <v>7203924</v>
      </c>
      <c r="D13" s="7">
        <v>20</v>
      </c>
      <c r="E13" s="7"/>
    </row>
    <row r="14" spans="1:8" ht="15" x14ac:dyDescent="0.25">
      <c r="A14" s="38">
        <v>43121</v>
      </c>
      <c r="B14" s="1" t="s">
        <v>87</v>
      </c>
      <c r="C14" s="37">
        <v>7203924</v>
      </c>
      <c r="D14" s="7"/>
      <c r="E14" s="7">
        <v>104.8</v>
      </c>
    </row>
    <row r="15" spans="1:8" ht="15" x14ac:dyDescent="0.25">
      <c r="A15" s="38">
        <v>43121</v>
      </c>
      <c r="B15" s="1" t="s">
        <v>88</v>
      </c>
      <c r="C15" s="37">
        <v>7203924</v>
      </c>
      <c r="D15" s="7"/>
      <c r="E15" s="7">
        <v>32</v>
      </c>
    </row>
    <row r="16" spans="1:8" ht="15" x14ac:dyDescent="0.25">
      <c r="A16" s="38">
        <v>43139</v>
      </c>
      <c r="B16" s="1" t="s">
        <v>148</v>
      </c>
      <c r="C16" s="37">
        <v>7203924</v>
      </c>
      <c r="D16" s="7"/>
      <c r="E16" s="7">
        <v>407.4</v>
      </c>
    </row>
    <row r="17" spans="1:5" ht="15" x14ac:dyDescent="0.25">
      <c r="A17" s="38">
        <v>43157</v>
      </c>
      <c r="B17" s="1" t="s">
        <v>33</v>
      </c>
      <c r="C17" s="37">
        <v>7203924</v>
      </c>
      <c r="D17" s="7"/>
      <c r="E17" s="7">
        <v>144</v>
      </c>
    </row>
    <row r="18" spans="1:5" ht="15" x14ac:dyDescent="0.25">
      <c r="A18" s="38">
        <v>43176</v>
      </c>
      <c r="B18" s="1" t="s">
        <v>94</v>
      </c>
      <c r="C18" s="37">
        <v>7203924</v>
      </c>
      <c r="D18" s="7">
        <v>56.7</v>
      </c>
      <c r="E18" s="7"/>
    </row>
    <row r="19" spans="1:5" ht="15" x14ac:dyDescent="0.25">
      <c r="A19" s="38">
        <v>43176</v>
      </c>
      <c r="B19" s="1" t="s">
        <v>95</v>
      </c>
      <c r="C19" s="37">
        <v>7203924</v>
      </c>
      <c r="D19" s="7">
        <v>30</v>
      </c>
      <c r="E19" s="7"/>
    </row>
    <row r="20" spans="1:5" ht="15" x14ac:dyDescent="0.25">
      <c r="A20" s="38">
        <v>43176</v>
      </c>
      <c r="B20" s="1" t="s">
        <v>96</v>
      </c>
      <c r="C20" s="37">
        <v>7203924</v>
      </c>
      <c r="D20" s="7"/>
      <c r="E20" s="7">
        <v>56</v>
      </c>
    </row>
    <row r="21" spans="1:5" ht="15" x14ac:dyDescent="0.25">
      <c r="A21" s="38">
        <v>43176</v>
      </c>
      <c r="B21" s="1" t="s">
        <v>97</v>
      </c>
      <c r="C21" s="37">
        <v>7203924</v>
      </c>
      <c r="D21" s="7"/>
      <c r="E21" s="7">
        <v>28</v>
      </c>
    </row>
    <row r="22" spans="1:5" ht="15" x14ac:dyDescent="0.25">
      <c r="A22" s="38">
        <v>43230</v>
      </c>
      <c r="B22" s="1" t="s">
        <v>149</v>
      </c>
      <c r="C22" s="37">
        <v>7203924</v>
      </c>
      <c r="D22" s="7"/>
      <c r="E22" s="7">
        <v>61.1</v>
      </c>
    </row>
    <row r="23" spans="1:5" ht="15" x14ac:dyDescent="0.25">
      <c r="A23" s="38">
        <v>43230</v>
      </c>
      <c r="B23" s="1" t="s">
        <v>57</v>
      </c>
      <c r="C23" s="37">
        <v>7203924</v>
      </c>
      <c r="D23" s="7"/>
      <c r="E23" s="7">
        <v>407.4</v>
      </c>
    </row>
    <row r="24" spans="1:5" ht="15" x14ac:dyDescent="0.25">
      <c r="A24" s="38">
        <v>43230</v>
      </c>
      <c r="B24" s="1" t="s">
        <v>58</v>
      </c>
      <c r="C24" s="37">
        <v>7203924</v>
      </c>
      <c r="D24" s="7"/>
      <c r="E24" s="7">
        <v>91.9</v>
      </c>
    </row>
    <row r="25" spans="1:5" ht="15" x14ac:dyDescent="0.25">
      <c r="A25" s="38">
        <v>43277</v>
      </c>
      <c r="B25" s="1" t="s">
        <v>71</v>
      </c>
      <c r="C25" s="37">
        <v>7203924</v>
      </c>
      <c r="D25" s="7"/>
      <c r="E25" s="7">
        <v>88.02</v>
      </c>
    </row>
    <row r="27" spans="1:5" s="1" customFormat="1" ht="15" x14ac:dyDescent="0.25">
      <c r="C27" s="1" t="s">
        <v>143</v>
      </c>
      <c r="D27" s="7">
        <f>SUM(D3:D25)</f>
        <v>1407.9</v>
      </c>
      <c r="E27" s="7">
        <f>SUM(E4:E25)</f>
        <v>2504.2199999999998</v>
      </c>
    </row>
  </sheetData>
  <pageMargins left="0.7" right="0.7" top="0.75" bottom="0.75" header="0.3" footer="0.3"/>
  <pageSetup paperSize="9" orientation="landscape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7"/>
  <sheetViews>
    <sheetView workbookViewId="0">
      <selection activeCell="E24" sqref="E24"/>
    </sheetView>
  </sheetViews>
  <sheetFormatPr defaultRowHeight="15" x14ac:dyDescent="0.25"/>
  <cols>
    <col min="1" max="1" width="12.85546875" style="1" bestFit="1" customWidth="1"/>
    <col min="2" max="2" width="82.140625" style="1" bestFit="1" customWidth="1"/>
    <col min="3" max="3" width="16.85546875" style="7" bestFit="1" customWidth="1"/>
    <col min="4" max="5" width="11.5703125" style="7" bestFit="1" customWidth="1"/>
    <col min="6" max="6" width="2" style="45" bestFit="1" customWidth="1"/>
    <col min="7" max="7" width="8" style="45" bestFit="1" customWidth="1"/>
    <col min="8" max="16384" width="9.140625" style="1"/>
  </cols>
  <sheetData>
    <row r="1" spans="1:6" x14ac:dyDescent="0.25">
      <c r="A1" s="1" t="s">
        <v>19</v>
      </c>
      <c r="B1" s="1" t="s">
        <v>20</v>
      </c>
      <c r="C1" s="37" t="s">
        <v>21</v>
      </c>
      <c r="D1" s="7" t="s">
        <v>22</v>
      </c>
      <c r="E1" s="7" t="s">
        <v>23</v>
      </c>
      <c r="F1" s="44"/>
    </row>
    <row r="2" spans="1:6" x14ac:dyDescent="0.25">
      <c r="C2" s="37"/>
      <c r="F2" s="44"/>
    </row>
    <row r="3" spans="1:6" x14ac:dyDescent="0.25">
      <c r="A3" s="38">
        <v>43171</v>
      </c>
      <c r="B3" s="1" t="s">
        <v>34</v>
      </c>
      <c r="C3" s="37">
        <v>7203925</v>
      </c>
      <c r="D3" s="7">
        <v>90</v>
      </c>
    </row>
    <row r="4" spans="1:6" x14ac:dyDescent="0.25">
      <c r="A4" s="38">
        <v>43185</v>
      </c>
      <c r="B4" s="1" t="s">
        <v>36</v>
      </c>
      <c r="C4" s="37">
        <v>7203925</v>
      </c>
      <c r="D4" s="7">
        <v>30</v>
      </c>
    </row>
    <row r="5" spans="1:6" x14ac:dyDescent="0.25">
      <c r="A5" s="38">
        <v>43185</v>
      </c>
      <c r="B5" s="1" t="s">
        <v>39</v>
      </c>
      <c r="C5" s="37">
        <v>7203925</v>
      </c>
      <c r="E5" s="7">
        <v>171</v>
      </c>
    </row>
    <row r="6" spans="1:6" x14ac:dyDescent="0.25">
      <c r="A6" s="38">
        <v>43187</v>
      </c>
      <c r="B6" s="1" t="s">
        <v>42</v>
      </c>
      <c r="C6" s="37">
        <v>7203925</v>
      </c>
      <c r="E6" s="7">
        <v>102.4</v>
      </c>
    </row>
    <row r="7" spans="1:6" x14ac:dyDescent="0.25">
      <c r="A7" s="38">
        <v>43188</v>
      </c>
      <c r="B7" s="1" t="s">
        <v>47</v>
      </c>
      <c r="C7" s="37">
        <v>7203925</v>
      </c>
      <c r="D7" s="7">
        <v>60</v>
      </c>
    </row>
    <row r="8" spans="1:6" x14ac:dyDescent="0.25">
      <c r="A8" s="38">
        <v>43189</v>
      </c>
      <c r="B8" s="1" t="s">
        <v>48</v>
      </c>
      <c r="C8" s="37">
        <v>7203925</v>
      </c>
      <c r="D8" s="7">
        <v>30</v>
      </c>
    </row>
    <row r="9" spans="1:6" x14ac:dyDescent="0.25">
      <c r="A9" s="38">
        <v>43199</v>
      </c>
      <c r="B9" s="1" t="s">
        <v>49</v>
      </c>
      <c r="C9" s="37">
        <v>7203925</v>
      </c>
      <c r="D9" s="7">
        <v>182</v>
      </c>
    </row>
    <row r="10" spans="1:6" x14ac:dyDescent="0.25">
      <c r="A10" s="38">
        <v>43199</v>
      </c>
      <c r="B10" s="1" t="s">
        <v>50</v>
      </c>
      <c r="C10" s="37">
        <v>7203925</v>
      </c>
      <c r="E10" s="7">
        <v>45</v>
      </c>
    </row>
    <row r="11" spans="1:6" x14ac:dyDescent="0.25">
      <c r="A11" s="38">
        <v>43199</v>
      </c>
      <c r="B11" s="1" t="s">
        <v>51</v>
      </c>
      <c r="C11" s="37">
        <v>7203925</v>
      </c>
      <c r="E11" s="7">
        <v>25</v>
      </c>
    </row>
    <row r="12" spans="1:6" x14ac:dyDescent="0.25">
      <c r="A12" s="38">
        <v>43199</v>
      </c>
      <c r="B12" s="1" t="s">
        <v>52</v>
      </c>
      <c r="C12" s="37">
        <v>7203925</v>
      </c>
      <c r="E12" s="7">
        <v>70</v>
      </c>
    </row>
    <row r="13" spans="1:6" x14ac:dyDescent="0.25">
      <c r="A13" s="38">
        <v>43203</v>
      </c>
      <c r="B13" s="1" t="s">
        <v>47</v>
      </c>
      <c r="C13" s="37">
        <v>7203925</v>
      </c>
      <c r="D13" s="7">
        <v>60</v>
      </c>
    </row>
    <row r="14" spans="1:6" x14ac:dyDescent="0.25">
      <c r="A14" s="38">
        <v>43206</v>
      </c>
      <c r="B14" s="1" t="s">
        <v>16</v>
      </c>
      <c r="C14" s="37">
        <v>7203925</v>
      </c>
      <c r="D14" s="7">
        <v>33.25</v>
      </c>
    </row>
    <row r="15" spans="1:6" x14ac:dyDescent="0.25">
      <c r="A15" s="38">
        <v>43206</v>
      </c>
      <c r="B15" s="1" t="s">
        <v>56</v>
      </c>
      <c r="C15" s="37">
        <v>7203925</v>
      </c>
      <c r="E15" s="7">
        <v>60</v>
      </c>
    </row>
    <row r="17" spans="3:5" x14ac:dyDescent="0.25">
      <c r="C17" s="7" t="s">
        <v>143</v>
      </c>
      <c r="D17" s="7">
        <f>SUM(D3:D15)</f>
        <v>485.25</v>
      </c>
      <c r="E17" s="7">
        <f>SUM(E3:E15)</f>
        <v>473.4</v>
      </c>
    </row>
  </sheetData>
  <pageMargins left="0.7" right="0.7" top="0.75" bottom="0.75" header="0.3" footer="0.3"/>
  <pageSetup paperSize="9" orientation="landscape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6"/>
  <sheetViews>
    <sheetView workbookViewId="0">
      <selection sqref="A1:XFD1048576"/>
    </sheetView>
  </sheetViews>
  <sheetFormatPr defaultRowHeight="15" x14ac:dyDescent="0.25"/>
  <cols>
    <col min="1" max="1" width="12.85546875" style="1" bestFit="1" customWidth="1"/>
    <col min="2" max="2" width="68.85546875" style="1" bestFit="1" customWidth="1"/>
    <col min="3" max="3" width="16.85546875" style="1" bestFit="1" customWidth="1"/>
    <col min="4" max="5" width="11.5703125" style="7" bestFit="1" customWidth="1"/>
    <col min="6" max="6" width="2" style="1" bestFit="1" customWidth="1"/>
    <col min="7" max="7" width="10" style="1" bestFit="1" customWidth="1"/>
    <col min="8" max="16384" width="9.140625" style="1"/>
  </cols>
  <sheetData>
    <row r="1" spans="1:7" x14ac:dyDescent="0.25">
      <c r="A1" s="1" t="s">
        <v>19</v>
      </c>
      <c r="B1" s="1" t="s">
        <v>20</v>
      </c>
      <c r="C1" s="37" t="s">
        <v>21</v>
      </c>
      <c r="D1" s="7" t="s">
        <v>22</v>
      </c>
      <c r="E1" s="7" t="s">
        <v>23</v>
      </c>
      <c r="F1" s="45"/>
      <c r="G1" s="45"/>
    </row>
    <row r="2" spans="1:7" x14ac:dyDescent="0.25">
      <c r="C2" s="37"/>
      <c r="F2" s="45"/>
      <c r="G2" s="45"/>
    </row>
    <row r="3" spans="1:7" x14ac:dyDescent="0.25">
      <c r="A3" s="38">
        <v>43277</v>
      </c>
      <c r="B3" s="1" t="s">
        <v>68</v>
      </c>
      <c r="C3" s="37">
        <v>7203927</v>
      </c>
      <c r="E3" s="7">
        <v>70.08</v>
      </c>
      <c r="F3" s="45"/>
      <c r="G3" s="45"/>
    </row>
    <row r="4" spans="1:7" x14ac:dyDescent="0.25">
      <c r="A4" s="38">
        <v>43277</v>
      </c>
      <c r="B4" s="1" t="s">
        <v>69</v>
      </c>
      <c r="C4" s="37">
        <v>7203927</v>
      </c>
      <c r="E4" s="7">
        <v>92</v>
      </c>
      <c r="F4" s="45"/>
      <c r="G4" s="45"/>
    </row>
    <row r="5" spans="1:7" x14ac:dyDescent="0.25">
      <c r="A5" s="38">
        <v>43277</v>
      </c>
      <c r="B5" s="1" t="s">
        <v>70</v>
      </c>
      <c r="C5" s="37">
        <v>7203927</v>
      </c>
      <c r="E5" s="7">
        <v>27</v>
      </c>
      <c r="F5" s="45"/>
      <c r="G5" s="45"/>
    </row>
    <row r="6" spans="1:7" x14ac:dyDescent="0.25">
      <c r="A6" s="38">
        <v>43277</v>
      </c>
      <c r="B6" s="1" t="s">
        <v>72</v>
      </c>
      <c r="C6" s="37">
        <v>7203927</v>
      </c>
      <c r="E6" s="7">
        <v>191.5</v>
      </c>
      <c r="F6" s="45"/>
      <c r="G6" s="45"/>
    </row>
    <row r="7" spans="1:7" x14ac:dyDescent="0.25">
      <c r="A7" s="38">
        <v>43280</v>
      </c>
      <c r="B7" s="1" t="s">
        <v>73</v>
      </c>
      <c r="C7" s="37">
        <v>7203927</v>
      </c>
      <c r="D7" s="7">
        <v>34</v>
      </c>
    </row>
    <row r="8" spans="1:7" x14ac:dyDescent="0.25">
      <c r="A8" s="38">
        <v>43283</v>
      </c>
      <c r="B8" s="1" t="s">
        <v>74</v>
      </c>
      <c r="C8" s="37">
        <v>7203927</v>
      </c>
      <c r="D8" s="7">
        <v>238</v>
      </c>
    </row>
    <row r="9" spans="1:7" x14ac:dyDescent="0.25">
      <c r="A9" s="38">
        <v>43284</v>
      </c>
      <c r="B9" s="1" t="s">
        <v>75</v>
      </c>
      <c r="C9" s="37">
        <v>7203927</v>
      </c>
      <c r="D9" s="7">
        <v>102</v>
      </c>
    </row>
    <row r="10" spans="1:7" x14ac:dyDescent="0.25">
      <c r="A10" s="38">
        <v>43292</v>
      </c>
      <c r="B10" s="1" t="s">
        <v>79</v>
      </c>
      <c r="C10" s="37">
        <v>7203927</v>
      </c>
      <c r="E10" s="7">
        <v>41.25</v>
      </c>
    </row>
    <row r="11" spans="1:7" x14ac:dyDescent="0.25">
      <c r="A11" s="38">
        <v>43292</v>
      </c>
      <c r="B11" s="1" t="s">
        <v>80</v>
      </c>
      <c r="C11" s="37">
        <v>7203927</v>
      </c>
      <c r="E11" s="7">
        <v>141.63</v>
      </c>
    </row>
    <row r="12" spans="1:7" x14ac:dyDescent="0.25">
      <c r="A12" s="38">
        <v>43292</v>
      </c>
      <c r="B12" s="1" t="s">
        <v>81</v>
      </c>
      <c r="C12" s="37">
        <v>7203927</v>
      </c>
      <c r="E12" s="7">
        <v>162.35</v>
      </c>
    </row>
    <row r="13" spans="1:7" x14ac:dyDescent="0.25">
      <c r="A13" s="38">
        <v>43297</v>
      </c>
      <c r="B13" s="1" t="s">
        <v>82</v>
      </c>
      <c r="C13" s="37">
        <v>7203927</v>
      </c>
      <c r="D13" s="7">
        <v>59.5</v>
      </c>
    </row>
    <row r="14" spans="1:7" x14ac:dyDescent="0.25">
      <c r="A14" s="38">
        <v>43307</v>
      </c>
      <c r="B14" s="1" t="s">
        <v>83</v>
      </c>
      <c r="C14" s="37">
        <v>7203927</v>
      </c>
      <c r="D14" s="7">
        <v>272</v>
      </c>
    </row>
    <row r="16" spans="1:7" x14ac:dyDescent="0.25">
      <c r="C16" s="1" t="s">
        <v>143</v>
      </c>
      <c r="D16" s="7">
        <f>SUM(D3:D14)</f>
        <v>705.5</v>
      </c>
      <c r="E16" s="7">
        <f>SUM(E3:E14)</f>
        <v>725.81000000000006</v>
      </c>
    </row>
  </sheetData>
  <pageMargins left="0.7" right="0.7" top="0.75" bottom="0.75" header="0.3" footer="0.3"/>
  <pageSetup paperSize="9" orientation="landscape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workbookViewId="0">
      <selection activeCell="H10" sqref="H10"/>
    </sheetView>
  </sheetViews>
  <sheetFormatPr defaultRowHeight="12" x14ac:dyDescent="0.2"/>
  <cols>
    <col min="1" max="1" width="10" style="3" bestFit="1" customWidth="1"/>
    <col min="2" max="2" width="41" style="3" bestFit="1" customWidth="1"/>
    <col min="3" max="3" width="9" style="3" bestFit="1" customWidth="1"/>
    <col min="4" max="4" width="4" style="3" bestFit="1" customWidth="1"/>
    <col min="5" max="5" width="11" style="3" bestFit="1" customWidth="1"/>
    <col min="6" max="6" width="2" style="3" bestFit="1" customWidth="1"/>
    <col min="7" max="7" width="10" style="3" bestFit="1" customWidth="1"/>
    <col min="8" max="16384" width="9.140625" style="3"/>
  </cols>
  <sheetData/>
  <pageMargins left="0.7" right="0.7" top="0.75" bottom="0.75" header="0.3" footer="0.3"/>
  <pageSetup paperSize="9" orientation="landscape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5"/>
  <sheetViews>
    <sheetView topLeftCell="A13" workbookViewId="0">
      <selection activeCell="D68" sqref="D68"/>
    </sheetView>
  </sheetViews>
  <sheetFormatPr defaultRowHeight="15" x14ac:dyDescent="0.25"/>
  <cols>
    <col min="1" max="1" width="10.42578125" bestFit="1" customWidth="1"/>
    <col min="2" max="2" width="55.42578125" bestFit="1" customWidth="1"/>
    <col min="3" max="3" width="12.85546875" style="31" bestFit="1" customWidth="1"/>
    <col min="4" max="5" width="10.42578125" bestFit="1" customWidth="1"/>
  </cols>
  <sheetData>
    <row r="1" spans="1:5" x14ac:dyDescent="0.25">
      <c r="A1" t="s">
        <v>19</v>
      </c>
      <c r="B1" t="s">
        <v>20</v>
      </c>
      <c r="C1" s="31" t="s">
        <v>21</v>
      </c>
      <c r="D1" t="s">
        <v>22</v>
      </c>
      <c r="E1" t="s">
        <v>23</v>
      </c>
    </row>
    <row r="3" spans="1:5" x14ac:dyDescent="0.25">
      <c r="A3" s="28">
        <v>43008</v>
      </c>
      <c r="B3" t="s">
        <v>123</v>
      </c>
      <c r="C3" s="32">
        <v>7203920</v>
      </c>
      <c r="D3" s="30"/>
      <c r="E3" s="30">
        <v>79.400000000000006</v>
      </c>
    </row>
    <row r="4" spans="1:5" x14ac:dyDescent="0.25">
      <c r="A4" s="28">
        <v>43009</v>
      </c>
      <c r="B4" t="s">
        <v>124</v>
      </c>
      <c r="C4" s="32">
        <v>7203920</v>
      </c>
      <c r="D4" s="30"/>
      <c r="E4" s="30">
        <v>18.149999999999999</v>
      </c>
    </row>
    <row r="5" spans="1:5" x14ac:dyDescent="0.25">
      <c r="A5" s="28">
        <v>43032</v>
      </c>
      <c r="B5" t="s">
        <v>125</v>
      </c>
      <c r="C5" s="32">
        <v>7203920</v>
      </c>
      <c r="D5" s="30"/>
      <c r="E5" s="30">
        <v>27.18</v>
      </c>
    </row>
    <row r="6" spans="1:5" x14ac:dyDescent="0.25">
      <c r="A6" s="28">
        <v>43065</v>
      </c>
      <c r="B6" t="s">
        <v>122</v>
      </c>
      <c r="C6" s="31">
        <v>7203920</v>
      </c>
      <c r="D6" s="30"/>
      <c r="E6" s="30">
        <v>28.5</v>
      </c>
    </row>
    <row r="7" spans="1:5" x14ac:dyDescent="0.25">
      <c r="A7" s="28">
        <v>43067</v>
      </c>
      <c r="B7" t="s">
        <v>134</v>
      </c>
      <c r="C7" s="32">
        <v>7203920</v>
      </c>
      <c r="D7" s="30"/>
      <c r="E7" s="30">
        <v>19.850000000000001</v>
      </c>
    </row>
    <row r="8" spans="1:5" x14ac:dyDescent="0.25">
      <c r="A8" s="28">
        <v>43074</v>
      </c>
      <c r="B8" t="s">
        <v>135</v>
      </c>
      <c r="C8" s="32">
        <v>7203920</v>
      </c>
      <c r="D8" s="30"/>
      <c r="E8" s="30">
        <v>10.46</v>
      </c>
    </row>
    <row r="9" spans="1:5" x14ac:dyDescent="0.25">
      <c r="A9" s="28">
        <v>43081</v>
      </c>
      <c r="B9" t="s">
        <v>136</v>
      </c>
      <c r="C9" s="32">
        <v>7203920</v>
      </c>
      <c r="D9" s="30"/>
      <c r="E9" s="30">
        <v>11.45</v>
      </c>
    </row>
    <row r="10" spans="1:5" x14ac:dyDescent="0.25">
      <c r="A10" s="28">
        <v>43096</v>
      </c>
      <c r="B10" t="s">
        <v>140</v>
      </c>
      <c r="C10" s="32">
        <v>7203920</v>
      </c>
      <c r="D10" s="30"/>
      <c r="E10" s="30">
        <v>170</v>
      </c>
    </row>
    <row r="11" spans="1:5" x14ac:dyDescent="0.25">
      <c r="A11" s="28">
        <v>43096</v>
      </c>
      <c r="B11" t="s">
        <v>141</v>
      </c>
      <c r="C11" s="32">
        <v>7203920</v>
      </c>
      <c r="D11" s="30"/>
      <c r="E11" s="30">
        <v>9</v>
      </c>
    </row>
    <row r="12" spans="1:5" x14ac:dyDescent="0.25">
      <c r="A12" s="28">
        <v>43113</v>
      </c>
      <c r="B12" t="s">
        <v>24</v>
      </c>
      <c r="C12" s="31">
        <v>7203920</v>
      </c>
      <c r="E12" s="29">
        <v>18.149999999999999</v>
      </c>
    </row>
    <row r="13" spans="1:5" x14ac:dyDescent="0.25">
      <c r="A13" s="28">
        <v>43115</v>
      </c>
      <c r="B13" t="s">
        <v>27</v>
      </c>
      <c r="C13" s="31">
        <v>7203920</v>
      </c>
      <c r="E13" s="29">
        <v>1330.05</v>
      </c>
    </row>
    <row r="14" spans="1:5" x14ac:dyDescent="0.25">
      <c r="A14" s="28">
        <v>43128</v>
      </c>
      <c r="B14" t="s">
        <v>92</v>
      </c>
      <c r="C14" s="31">
        <v>7203920</v>
      </c>
      <c r="E14" s="29">
        <v>40.25</v>
      </c>
    </row>
    <row r="15" spans="1:5" x14ac:dyDescent="0.25">
      <c r="A15" s="28">
        <v>43128</v>
      </c>
      <c r="B15" t="s">
        <v>93</v>
      </c>
      <c r="C15" s="31">
        <v>7203920</v>
      </c>
      <c r="E15" s="29">
        <v>56.75</v>
      </c>
    </row>
    <row r="16" spans="1:5" x14ac:dyDescent="0.25">
      <c r="A16" s="28">
        <v>43184</v>
      </c>
      <c r="B16" t="s">
        <v>102</v>
      </c>
      <c r="C16" s="31">
        <v>7203920</v>
      </c>
      <c r="E16" s="29">
        <v>76</v>
      </c>
    </row>
    <row r="17" spans="1:5" x14ac:dyDescent="0.25">
      <c r="A17" s="28">
        <v>43184</v>
      </c>
      <c r="B17" t="s">
        <v>103</v>
      </c>
      <c r="C17" s="31">
        <v>7203920</v>
      </c>
      <c r="E17" s="29">
        <v>25</v>
      </c>
    </row>
    <row r="18" spans="1:5" x14ac:dyDescent="0.25">
      <c r="A18" s="28">
        <v>43185</v>
      </c>
      <c r="B18" t="s">
        <v>38</v>
      </c>
      <c r="C18" s="31">
        <v>7203920</v>
      </c>
      <c r="E18" s="29">
        <v>76</v>
      </c>
    </row>
    <row r="19" spans="1:5" x14ac:dyDescent="0.25">
      <c r="A19" s="28">
        <v>43187</v>
      </c>
      <c r="B19" t="s">
        <v>40</v>
      </c>
      <c r="C19" s="31">
        <v>7203920</v>
      </c>
      <c r="E19" s="29">
        <v>219</v>
      </c>
    </row>
    <row r="20" spans="1:5" x14ac:dyDescent="0.25">
      <c r="A20" s="28">
        <v>43188</v>
      </c>
      <c r="B20" t="s">
        <v>43</v>
      </c>
      <c r="C20" s="31">
        <v>7203920</v>
      </c>
      <c r="D20" s="29">
        <v>76</v>
      </c>
    </row>
    <row r="21" spans="1:5" x14ac:dyDescent="0.25">
      <c r="A21" s="28">
        <v>43188</v>
      </c>
      <c r="B21" t="s">
        <v>44</v>
      </c>
      <c r="C21" s="31">
        <v>7203920</v>
      </c>
      <c r="E21" s="29">
        <v>72.22</v>
      </c>
    </row>
    <row r="22" spans="1:5" x14ac:dyDescent="0.25">
      <c r="A22" s="28">
        <v>43199</v>
      </c>
      <c r="B22" t="s">
        <v>11</v>
      </c>
      <c r="C22" s="31">
        <v>7203920</v>
      </c>
      <c r="E22" s="29">
        <v>18.149999999999999</v>
      </c>
    </row>
    <row r="23" spans="1:5" x14ac:dyDescent="0.25">
      <c r="A23" s="28">
        <v>43247</v>
      </c>
      <c r="B23" t="s">
        <v>109</v>
      </c>
      <c r="C23" s="31">
        <v>7203920</v>
      </c>
      <c r="E23" s="29">
        <v>6.95</v>
      </c>
    </row>
    <row r="24" spans="1:5" x14ac:dyDescent="0.25">
      <c r="A24" s="28">
        <v>43271</v>
      </c>
      <c r="B24" t="s">
        <v>67</v>
      </c>
      <c r="C24" s="31">
        <v>7203920</v>
      </c>
      <c r="E24" s="29">
        <v>362.05</v>
      </c>
    </row>
    <row r="25" spans="1:5" x14ac:dyDescent="0.25">
      <c r="A25" s="28">
        <v>43291</v>
      </c>
      <c r="B25" t="s">
        <v>24</v>
      </c>
      <c r="C25" s="31">
        <v>7203920</v>
      </c>
      <c r="E25" s="29">
        <v>18.149999999999999</v>
      </c>
    </row>
    <row r="26" spans="1:5" x14ac:dyDescent="0.25">
      <c r="A26" s="28">
        <v>43310</v>
      </c>
      <c r="B26" t="s">
        <v>84</v>
      </c>
      <c r="C26" s="31">
        <v>7203920</v>
      </c>
      <c r="E26" s="29">
        <v>346.06</v>
      </c>
    </row>
    <row r="27" spans="1:5" x14ac:dyDescent="0.25">
      <c r="A27" s="28">
        <v>43053</v>
      </c>
      <c r="B27" t="s">
        <v>127</v>
      </c>
      <c r="C27" s="32">
        <v>7203921</v>
      </c>
      <c r="D27" s="30"/>
      <c r="E27" s="30">
        <v>166.83</v>
      </c>
    </row>
    <row r="28" spans="1:5" x14ac:dyDescent="0.25">
      <c r="A28" s="28">
        <v>43053</v>
      </c>
      <c r="B28" t="s">
        <v>129</v>
      </c>
      <c r="C28" s="32">
        <v>7203921</v>
      </c>
      <c r="D28" s="30"/>
      <c r="E28" s="30">
        <v>333.67</v>
      </c>
    </row>
    <row r="29" spans="1:5" x14ac:dyDescent="0.25">
      <c r="A29" s="28">
        <v>43065</v>
      </c>
      <c r="B29" t="s">
        <v>114</v>
      </c>
      <c r="C29" s="31">
        <v>7203921</v>
      </c>
      <c r="D29" s="30">
        <f>386.9+642.8</f>
        <v>1029.6999999999998</v>
      </c>
      <c r="E29" s="30"/>
    </row>
    <row r="30" spans="1:5" x14ac:dyDescent="0.25">
      <c r="A30" s="28">
        <v>43065</v>
      </c>
      <c r="B30" t="s">
        <v>115</v>
      </c>
      <c r="C30" s="31">
        <v>7203921</v>
      </c>
      <c r="D30" s="30"/>
      <c r="E30" s="30">
        <v>600</v>
      </c>
    </row>
    <row r="31" spans="1:5" x14ac:dyDescent="0.25">
      <c r="A31" s="28">
        <v>43065</v>
      </c>
      <c r="B31" t="s">
        <v>116</v>
      </c>
      <c r="C31" s="31">
        <v>7203921</v>
      </c>
      <c r="D31" s="30"/>
      <c r="E31" s="30">
        <f>87+59.8</f>
        <v>146.80000000000001</v>
      </c>
    </row>
    <row r="32" spans="1:5" x14ac:dyDescent="0.25">
      <c r="A32" s="28">
        <v>43065</v>
      </c>
      <c r="B32" t="s">
        <v>117</v>
      </c>
      <c r="C32" s="31">
        <v>7203921</v>
      </c>
      <c r="D32" s="30"/>
      <c r="E32" s="30">
        <v>22.5</v>
      </c>
    </row>
    <row r="33" spans="1:5" x14ac:dyDescent="0.25">
      <c r="A33" s="28">
        <v>43065</v>
      </c>
      <c r="B33" t="s">
        <v>118</v>
      </c>
      <c r="C33" s="31">
        <v>7203921</v>
      </c>
      <c r="D33" s="30"/>
      <c r="E33" s="30">
        <v>46.45</v>
      </c>
    </row>
    <row r="34" spans="1:5" x14ac:dyDescent="0.25">
      <c r="A34" s="28">
        <v>43065</v>
      </c>
      <c r="B34" t="s">
        <v>119</v>
      </c>
      <c r="C34" s="31">
        <v>7203921</v>
      </c>
      <c r="D34" s="30"/>
      <c r="E34" s="30">
        <v>20.8</v>
      </c>
    </row>
    <row r="35" spans="1:5" x14ac:dyDescent="0.25">
      <c r="A35" s="28">
        <v>43065</v>
      </c>
      <c r="B35" t="s">
        <v>121</v>
      </c>
      <c r="C35" s="31">
        <v>7203921</v>
      </c>
      <c r="D35" s="30"/>
      <c r="E35" s="30">
        <v>20</v>
      </c>
    </row>
    <row r="36" spans="1:5" x14ac:dyDescent="0.25">
      <c r="A36" s="28">
        <v>43066</v>
      </c>
      <c r="B36" t="s">
        <v>130</v>
      </c>
      <c r="C36" s="32">
        <v>7203921</v>
      </c>
      <c r="D36" s="30"/>
      <c r="E36" s="30">
        <v>319</v>
      </c>
    </row>
    <row r="37" spans="1:5" x14ac:dyDescent="0.25">
      <c r="A37" s="28">
        <v>43066</v>
      </c>
      <c r="B37" t="s">
        <v>131</v>
      </c>
      <c r="C37" s="32">
        <v>7203921</v>
      </c>
      <c r="D37" s="30"/>
      <c r="E37" s="30">
        <v>128.13</v>
      </c>
    </row>
    <row r="38" spans="1:5" x14ac:dyDescent="0.25">
      <c r="A38" s="28">
        <v>43066</v>
      </c>
      <c r="B38" t="s">
        <v>132</v>
      </c>
      <c r="C38" s="32">
        <v>7203921</v>
      </c>
      <c r="D38" s="30"/>
      <c r="E38" s="30">
        <v>300</v>
      </c>
    </row>
    <row r="39" spans="1:5" x14ac:dyDescent="0.25">
      <c r="A39" s="28">
        <v>43066</v>
      </c>
      <c r="B39" t="s">
        <v>133</v>
      </c>
      <c r="C39" s="32">
        <v>7203921</v>
      </c>
      <c r="D39" s="30"/>
      <c r="E39" s="30">
        <v>95.31</v>
      </c>
    </row>
    <row r="40" spans="1:5" x14ac:dyDescent="0.25">
      <c r="A40" s="28">
        <v>43085</v>
      </c>
      <c r="B40" t="s">
        <v>137</v>
      </c>
      <c r="C40" s="32">
        <v>7203921</v>
      </c>
      <c r="D40" s="30"/>
      <c r="E40" s="30">
        <v>138.79</v>
      </c>
    </row>
    <row r="41" spans="1:5" x14ac:dyDescent="0.25">
      <c r="A41" s="28">
        <v>43085</v>
      </c>
      <c r="B41" t="s">
        <v>138</v>
      </c>
      <c r="C41" s="32">
        <v>7203921</v>
      </c>
      <c r="D41" s="30"/>
      <c r="E41" s="30">
        <v>1111.5</v>
      </c>
    </row>
    <row r="42" spans="1:5" x14ac:dyDescent="0.25">
      <c r="A42" s="28">
        <v>43113</v>
      </c>
      <c r="B42" t="s">
        <v>25</v>
      </c>
      <c r="C42" s="31">
        <v>7203921</v>
      </c>
      <c r="E42" s="29">
        <v>150</v>
      </c>
    </row>
    <row r="43" spans="1:5" x14ac:dyDescent="0.25">
      <c r="A43" s="28">
        <v>43128</v>
      </c>
      <c r="B43" t="s">
        <v>89</v>
      </c>
      <c r="C43" s="31">
        <v>7203921</v>
      </c>
      <c r="D43" s="29">
        <v>832.15</v>
      </c>
    </row>
    <row r="44" spans="1:5" x14ac:dyDescent="0.25">
      <c r="A44" s="28">
        <v>43128</v>
      </c>
      <c r="B44" t="s">
        <v>31</v>
      </c>
      <c r="C44" s="31">
        <v>7203921</v>
      </c>
      <c r="E44" s="29">
        <v>420</v>
      </c>
    </row>
    <row r="45" spans="1:5" x14ac:dyDescent="0.25">
      <c r="A45" s="28">
        <v>43128</v>
      </c>
      <c r="B45" t="s">
        <v>90</v>
      </c>
      <c r="C45" s="31">
        <v>7203921</v>
      </c>
      <c r="E45" s="29">
        <v>157.4</v>
      </c>
    </row>
    <row r="46" spans="1:5" x14ac:dyDescent="0.25">
      <c r="A46" s="28">
        <v>43128</v>
      </c>
      <c r="B46" t="s">
        <v>91</v>
      </c>
      <c r="C46" s="31">
        <v>7203921</v>
      </c>
      <c r="E46" s="29">
        <v>35.799999999999997</v>
      </c>
    </row>
    <row r="47" spans="1:5" x14ac:dyDescent="0.25">
      <c r="A47" s="28">
        <v>43133</v>
      </c>
      <c r="B47" t="s">
        <v>28</v>
      </c>
      <c r="C47" s="31">
        <v>7203921</v>
      </c>
      <c r="E47" s="29">
        <v>1083</v>
      </c>
    </row>
    <row r="48" spans="1:5" x14ac:dyDescent="0.25">
      <c r="A48" s="28">
        <v>43133</v>
      </c>
      <c r="B48" t="s">
        <v>29</v>
      </c>
      <c r="C48" s="31">
        <v>7203921</v>
      </c>
      <c r="E48" s="29">
        <v>156.54</v>
      </c>
    </row>
    <row r="49" spans="1:5" x14ac:dyDescent="0.25">
      <c r="A49" s="28">
        <v>43133</v>
      </c>
      <c r="B49" t="s">
        <v>30</v>
      </c>
      <c r="C49" s="31">
        <v>7203921</v>
      </c>
      <c r="E49" s="29">
        <v>165.1</v>
      </c>
    </row>
    <row r="50" spans="1:5" x14ac:dyDescent="0.25">
      <c r="A50" s="28">
        <v>43133</v>
      </c>
      <c r="B50" t="s">
        <v>31</v>
      </c>
      <c r="C50" s="31">
        <v>7203921</v>
      </c>
      <c r="E50" s="29">
        <v>493.5</v>
      </c>
    </row>
    <row r="51" spans="1:5" x14ac:dyDescent="0.25">
      <c r="A51" s="28">
        <v>43153</v>
      </c>
      <c r="B51" t="s">
        <v>32</v>
      </c>
      <c r="C51" s="31">
        <v>7203921</v>
      </c>
      <c r="E51" s="29">
        <v>300</v>
      </c>
    </row>
    <row r="52" spans="1:5" x14ac:dyDescent="0.25">
      <c r="A52" s="28">
        <v>43182</v>
      </c>
      <c r="B52" t="s">
        <v>35</v>
      </c>
      <c r="C52" s="31">
        <v>7203921</v>
      </c>
      <c r="E52" s="29">
        <v>183</v>
      </c>
    </row>
    <row r="53" spans="1:5" x14ac:dyDescent="0.25">
      <c r="A53" s="28">
        <v>43183</v>
      </c>
      <c r="B53" t="s">
        <v>100</v>
      </c>
      <c r="C53" s="31">
        <v>7203921</v>
      </c>
      <c r="E53" s="29">
        <v>73.8</v>
      </c>
    </row>
    <row r="54" spans="1:5" x14ac:dyDescent="0.25">
      <c r="A54" s="28">
        <v>43184</v>
      </c>
      <c r="B54" t="s">
        <v>98</v>
      </c>
      <c r="C54" s="31">
        <v>7203921</v>
      </c>
      <c r="D54" s="29">
        <v>655.15</v>
      </c>
    </row>
    <row r="55" spans="1:5" x14ac:dyDescent="0.25">
      <c r="A55" s="28">
        <v>43184</v>
      </c>
      <c r="B55" t="s">
        <v>99</v>
      </c>
      <c r="C55" s="31">
        <v>7203921</v>
      </c>
      <c r="D55" s="29">
        <v>15</v>
      </c>
    </row>
    <row r="56" spans="1:5" x14ac:dyDescent="0.25">
      <c r="A56" s="28">
        <v>43184</v>
      </c>
      <c r="B56" t="s">
        <v>101</v>
      </c>
      <c r="C56" s="31">
        <v>7203921</v>
      </c>
      <c r="E56" s="29">
        <v>92.6</v>
      </c>
    </row>
    <row r="57" spans="1:5" x14ac:dyDescent="0.25">
      <c r="A57" s="28">
        <v>43184</v>
      </c>
      <c r="B57" t="s">
        <v>104</v>
      </c>
      <c r="C57" s="31">
        <v>7203921</v>
      </c>
      <c r="E57" s="29">
        <v>500</v>
      </c>
    </row>
    <row r="58" spans="1:5" x14ac:dyDescent="0.25">
      <c r="A58" s="28">
        <v>43184</v>
      </c>
      <c r="B58" t="s">
        <v>105</v>
      </c>
      <c r="C58" s="31">
        <v>7203921</v>
      </c>
      <c r="E58" s="29">
        <v>9.6</v>
      </c>
    </row>
    <row r="59" spans="1:5" x14ac:dyDescent="0.25">
      <c r="A59" s="28">
        <v>43185</v>
      </c>
      <c r="B59" t="s">
        <v>37</v>
      </c>
      <c r="C59" s="31">
        <v>7203921</v>
      </c>
      <c r="E59" s="29">
        <v>1026</v>
      </c>
    </row>
    <row r="60" spans="1:5" x14ac:dyDescent="0.25">
      <c r="A60" s="28">
        <v>43187</v>
      </c>
      <c r="B60" t="s">
        <v>41</v>
      </c>
      <c r="C60" s="31">
        <v>7203921</v>
      </c>
      <c r="E60" s="29">
        <v>420.8</v>
      </c>
    </row>
    <row r="61" spans="1:5" x14ac:dyDescent="0.25">
      <c r="A61" s="28">
        <v>43188</v>
      </c>
      <c r="B61" t="s">
        <v>45</v>
      </c>
      <c r="C61" s="31">
        <v>7203921</v>
      </c>
      <c r="D61" s="29">
        <v>7.5</v>
      </c>
    </row>
    <row r="62" spans="1:5" x14ac:dyDescent="0.25">
      <c r="A62" s="28">
        <v>43188</v>
      </c>
      <c r="B62" t="s">
        <v>46</v>
      </c>
      <c r="C62" s="31">
        <v>7203920</v>
      </c>
      <c r="E62" s="29">
        <v>73</v>
      </c>
    </row>
    <row r="63" spans="1:5" x14ac:dyDescent="0.25">
      <c r="A63" s="28">
        <v>43199</v>
      </c>
      <c r="B63" t="s">
        <v>53</v>
      </c>
      <c r="C63" s="31">
        <v>7203921</v>
      </c>
      <c r="E63" s="29">
        <v>300</v>
      </c>
    </row>
    <row r="64" spans="1:5" x14ac:dyDescent="0.25">
      <c r="A64" s="28">
        <v>43199</v>
      </c>
      <c r="B64" t="s">
        <v>54</v>
      </c>
      <c r="C64" s="31">
        <v>7203921</v>
      </c>
      <c r="E64" s="29">
        <v>121.47</v>
      </c>
    </row>
    <row r="65" spans="1:6" x14ac:dyDescent="0.25">
      <c r="A65" s="28">
        <v>43199</v>
      </c>
      <c r="B65" t="s">
        <v>55</v>
      </c>
      <c r="C65" s="31">
        <v>7203921</v>
      </c>
      <c r="E65" s="29">
        <v>165.1</v>
      </c>
    </row>
    <row r="66" spans="1:6" x14ac:dyDescent="0.25">
      <c r="A66" s="28">
        <v>43291</v>
      </c>
      <c r="B66" t="s">
        <v>77</v>
      </c>
      <c r="C66" s="31">
        <v>7203921</v>
      </c>
      <c r="E66" s="29">
        <v>300</v>
      </c>
    </row>
    <row r="67" spans="1:6" x14ac:dyDescent="0.25">
      <c r="A67" s="28">
        <v>43247</v>
      </c>
      <c r="B67" t="s">
        <v>106</v>
      </c>
      <c r="C67" s="31">
        <v>7203922</v>
      </c>
      <c r="D67" s="29">
        <v>441.6</v>
      </c>
    </row>
    <row r="68" spans="1:6" x14ac:dyDescent="0.25">
      <c r="A68" s="28">
        <v>43247</v>
      </c>
      <c r="B68" t="s">
        <v>107</v>
      </c>
      <c r="C68" s="31">
        <v>7203922</v>
      </c>
      <c r="E68" s="29">
        <v>99.8</v>
      </c>
    </row>
    <row r="69" spans="1:6" x14ac:dyDescent="0.25">
      <c r="A69" s="28">
        <v>43247</v>
      </c>
      <c r="B69" t="s">
        <v>108</v>
      </c>
      <c r="C69" s="31">
        <v>7203922</v>
      </c>
      <c r="E69" s="29">
        <v>350</v>
      </c>
    </row>
    <row r="70" spans="1:6" x14ac:dyDescent="0.25">
      <c r="A70" s="28">
        <v>43258</v>
      </c>
      <c r="B70" t="s">
        <v>60</v>
      </c>
      <c r="C70" s="31">
        <v>7203922</v>
      </c>
      <c r="E70" s="29">
        <v>165.1</v>
      </c>
    </row>
    <row r="71" spans="1:6" x14ac:dyDescent="0.25">
      <c r="A71" s="28">
        <v>43258</v>
      </c>
      <c r="B71" t="s">
        <v>61</v>
      </c>
      <c r="C71" s="31">
        <v>7203922</v>
      </c>
      <c r="E71" s="29">
        <v>513</v>
      </c>
    </row>
    <row r="72" spans="1:6" x14ac:dyDescent="0.25">
      <c r="A72" s="28">
        <v>43258</v>
      </c>
      <c r="B72" t="s">
        <v>62</v>
      </c>
      <c r="C72" s="31">
        <v>7203922</v>
      </c>
      <c r="E72" s="29">
        <v>267</v>
      </c>
    </row>
    <row r="73" spans="1:6" x14ac:dyDescent="0.25">
      <c r="A73" s="28">
        <v>43258</v>
      </c>
      <c r="B73" t="s">
        <v>63</v>
      </c>
      <c r="C73" s="31">
        <v>7203922</v>
      </c>
      <c r="E73" s="29">
        <v>102.5</v>
      </c>
    </row>
    <row r="74" spans="1:6" x14ac:dyDescent="0.25">
      <c r="A74" s="28">
        <v>43258</v>
      </c>
      <c r="B74" t="s">
        <v>64</v>
      </c>
      <c r="C74" s="31">
        <v>7203922</v>
      </c>
      <c r="E74" s="29">
        <v>50.92</v>
      </c>
    </row>
    <row r="75" spans="1:6" x14ac:dyDescent="0.25">
      <c r="A75" s="28">
        <v>43268</v>
      </c>
      <c r="B75" t="s">
        <v>65</v>
      </c>
      <c r="C75" s="31">
        <v>7203922</v>
      </c>
      <c r="E75" s="29">
        <v>150</v>
      </c>
    </row>
    <row r="76" spans="1:6" x14ac:dyDescent="0.25">
      <c r="A76" s="28">
        <v>43268</v>
      </c>
      <c r="B76" t="s">
        <v>66</v>
      </c>
      <c r="C76" s="31">
        <v>7203922</v>
      </c>
      <c r="E76" s="29">
        <v>47.2</v>
      </c>
    </row>
    <row r="77" spans="1:6" x14ac:dyDescent="0.25">
      <c r="A77" s="28">
        <v>43291</v>
      </c>
      <c r="B77" t="s">
        <v>78</v>
      </c>
      <c r="C77" s="31">
        <v>7203922</v>
      </c>
      <c r="E77" s="29">
        <v>75</v>
      </c>
    </row>
    <row r="78" spans="1:6" x14ac:dyDescent="0.25">
      <c r="A78" s="28">
        <v>43050</v>
      </c>
      <c r="B78" t="s">
        <v>110</v>
      </c>
      <c r="C78" s="31">
        <v>7203924</v>
      </c>
      <c r="D78" s="30">
        <v>76.400000000000006</v>
      </c>
      <c r="E78" s="30"/>
    </row>
    <row r="79" spans="1:6" x14ac:dyDescent="0.25">
      <c r="A79" s="28">
        <v>43050</v>
      </c>
      <c r="B79" t="s">
        <v>111</v>
      </c>
      <c r="C79" s="31">
        <v>7203924</v>
      </c>
      <c r="D79" s="30"/>
      <c r="E79" s="30">
        <v>61.8</v>
      </c>
      <c r="F79" s="29"/>
    </row>
    <row r="80" spans="1:6" x14ac:dyDescent="0.25">
      <c r="A80" s="28">
        <v>43050</v>
      </c>
      <c r="B80" t="s">
        <v>112</v>
      </c>
      <c r="C80" s="31">
        <v>7203924</v>
      </c>
      <c r="D80" s="30"/>
      <c r="E80" s="30">
        <v>56</v>
      </c>
    </row>
    <row r="81" spans="1:5" x14ac:dyDescent="0.25">
      <c r="A81" s="28">
        <v>43053</v>
      </c>
      <c r="B81" t="s">
        <v>126</v>
      </c>
      <c r="C81" s="32">
        <v>7203924</v>
      </c>
      <c r="D81" s="30"/>
      <c r="E81" s="30">
        <v>45.5</v>
      </c>
    </row>
    <row r="82" spans="1:5" x14ac:dyDescent="0.25">
      <c r="A82" s="28">
        <v>43053</v>
      </c>
      <c r="B82" t="s">
        <v>128</v>
      </c>
      <c r="C82" s="32">
        <v>7203924</v>
      </c>
      <c r="D82" s="30"/>
      <c r="E82" s="30">
        <v>91</v>
      </c>
    </row>
    <row r="83" spans="1:5" x14ac:dyDescent="0.25">
      <c r="A83" s="28">
        <v>43085</v>
      </c>
      <c r="B83" t="s">
        <v>139</v>
      </c>
      <c r="C83" s="32">
        <v>7203924</v>
      </c>
      <c r="D83" s="30"/>
      <c r="E83" s="30">
        <v>305.5</v>
      </c>
    </row>
    <row r="84" spans="1:5" x14ac:dyDescent="0.25">
      <c r="A84" s="28">
        <v>43096</v>
      </c>
      <c r="B84" t="s">
        <v>142</v>
      </c>
      <c r="C84" s="32">
        <v>7203924</v>
      </c>
      <c r="D84" s="30"/>
      <c r="E84" s="30">
        <v>523.79999999999995</v>
      </c>
    </row>
    <row r="85" spans="1:5" x14ac:dyDescent="0.25">
      <c r="A85" s="28">
        <v>43121</v>
      </c>
      <c r="B85" t="s">
        <v>85</v>
      </c>
      <c r="C85" s="31">
        <v>7203924</v>
      </c>
      <c r="D85" s="29">
        <v>84.8</v>
      </c>
    </row>
    <row r="86" spans="1:5" x14ac:dyDescent="0.25">
      <c r="A86" s="28">
        <v>43121</v>
      </c>
      <c r="B86" t="s">
        <v>86</v>
      </c>
      <c r="C86" s="31">
        <v>7203924</v>
      </c>
      <c r="D86" s="29">
        <v>20</v>
      </c>
    </row>
    <row r="87" spans="1:5" x14ac:dyDescent="0.25">
      <c r="A87" s="28">
        <v>43121</v>
      </c>
      <c r="B87" t="s">
        <v>87</v>
      </c>
      <c r="C87" s="31">
        <v>7203924</v>
      </c>
      <c r="E87" s="29">
        <v>104.8</v>
      </c>
    </row>
    <row r="88" spans="1:5" x14ac:dyDescent="0.25">
      <c r="A88" s="28">
        <v>43121</v>
      </c>
      <c r="B88" t="s">
        <v>88</v>
      </c>
      <c r="C88" s="31">
        <v>7203924</v>
      </c>
      <c r="E88" s="29">
        <v>32</v>
      </c>
    </row>
    <row r="89" spans="1:5" x14ac:dyDescent="0.25">
      <c r="A89" s="28">
        <v>43157</v>
      </c>
      <c r="B89" t="s">
        <v>33</v>
      </c>
      <c r="C89" s="31">
        <v>7203924</v>
      </c>
      <c r="E89" s="29">
        <v>144</v>
      </c>
    </row>
    <row r="90" spans="1:5" x14ac:dyDescent="0.25">
      <c r="A90" s="28">
        <v>43176</v>
      </c>
      <c r="B90" t="s">
        <v>94</v>
      </c>
      <c r="C90" s="31">
        <v>7203924</v>
      </c>
      <c r="D90" s="29">
        <v>56.7</v>
      </c>
    </row>
    <row r="91" spans="1:5" x14ac:dyDescent="0.25">
      <c r="A91" s="28">
        <v>43176</v>
      </c>
      <c r="B91" t="s">
        <v>95</v>
      </c>
      <c r="C91" s="31">
        <v>7203924</v>
      </c>
      <c r="D91" s="29">
        <v>30</v>
      </c>
    </row>
    <row r="92" spans="1:5" x14ac:dyDescent="0.25">
      <c r="A92" s="28">
        <v>43176</v>
      </c>
      <c r="B92" t="s">
        <v>96</v>
      </c>
      <c r="C92" s="31">
        <v>7203924</v>
      </c>
      <c r="E92" s="29">
        <v>56</v>
      </c>
    </row>
    <row r="93" spans="1:5" x14ac:dyDescent="0.25">
      <c r="A93" s="28">
        <v>43176</v>
      </c>
      <c r="B93" t="s">
        <v>97</v>
      </c>
      <c r="C93" s="31">
        <v>7203924</v>
      </c>
      <c r="E93" s="29">
        <v>28</v>
      </c>
    </row>
    <row r="94" spans="1:5" x14ac:dyDescent="0.25">
      <c r="A94" s="28">
        <v>43230</v>
      </c>
      <c r="B94" t="s">
        <v>57</v>
      </c>
      <c r="C94" s="31">
        <v>7203924</v>
      </c>
      <c r="E94" s="29">
        <v>407.4</v>
      </c>
    </row>
    <row r="95" spans="1:5" x14ac:dyDescent="0.25">
      <c r="A95" s="28">
        <v>43230</v>
      </c>
      <c r="B95" t="s">
        <v>58</v>
      </c>
      <c r="C95" s="31">
        <v>7203924</v>
      </c>
      <c r="E95" s="29">
        <v>91.9</v>
      </c>
    </row>
    <row r="96" spans="1:5" x14ac:dyDescent="0.25">
      <c r="A96" s="28">
        <v>43277</v>
      </c>
      <c r="B96" t="s">
        <v>71</v>
      </c>
      <c r="C96" s="31">
        <v>7203924</v>
      </c>
      <c r="E96" s="29">
        <v>88.02</v>
      </c>
    </row>
    <row r="97" spans="1:5" x14ac:dyDescent="0.25">
      <c r="A97" s="28">
        <v>43171</v>
      </c>
      <c r="B97" t="s">
        <v>34</v>
      </c>
      <c r="C97" s="31">
        <v>7203925</v>
      </c>
      <c r="D97" s="29">
        <v>90</v>
      </c>
    </row>
    <row r="98" spans="1:5" x14ac:dyDescent="0.25">
      <c r="A98" s="28">
        <v>43185</v>
      </c>
      <c r="B98" t="s">
        <v>36</v>
      </c>
      <c r="C98" s="31">
        <v>7203925</v>
      </c>
      <c r="D98" s="29">
        <v>30</v>
      </c>
    </row>
    <row r="99" spans="1:5" x14ac:dyDescent="0.25">
      <c r="A99" s="28">
        <v>43185</v>
      </c>
      <c r="B99" t="s">
        <v>39</v>
      </c>
      <c r="C99" s="31">
        <v>7203925</v>
      </c>
      <c r="E99" s="29">
        <v>171</v>
      </c>
    </row>
    <row r="100" spans="1:5" x14ac:dyDescent="0.25">
      <c r="A100" s="28">
        <v>43187</v>
      </c>
      <c r="B100" t="s">
        <v>42</v>
      </c>
      <c r="C100" s="31">
        <v>7203925</v>
      </c>
      <c r="E100" s="29">
        <v>102.4</v>
      </c>
    </row>
    <row r="101" spans="1:5" x14ac:dyDescent="0.25">
      <c r="A101" s="28">
        <v>43188</v>
      </c>
      <c r="B101" t="s">
        <v>47</v>
      </c>
      <c r="C101" s="31">
        <v>7203925</v>
      </c>
      <c r="D101" s="29">
        <v>60</v>
      </c>
    </row>
    <row r="102" spans="1:5" x14ac:dyDescent="0.25">
      <c r="A102" s="28">
        <v>43189</v>
      </c>
      <c r="B102" t="s">
        <v>48</v>
      </c>
      <c r="C102" s="31">
        <v>7203925</v>
      </c>
      <c r="D102" s="29">
        <v>30</v>
      </c>
    </row>
    <row r="103" spans="1:5" x14ac:dyDescent="0.25">
      <c r="A103" s="28">
        <v>43199</v>
      </c>
      <c r="B103" t="s">
        <v>49</v>
      </c>
      <c r="C103" s="31">
        <v>7203925</v>
      </c>
      <c r="D103" s="29">
        <v>182</v>
      </c>
    </row>
    <row r="104" spans="1:5" x14ac:dyDescent="0.25">
      <c r="A104" s="28">
        <v>43199</v>
      </c>
      <c r="B104" t="s">
        <v>50</v>
      </c>
      <c r="C104" s="31">
        <v>7203925</v>
      </c>
      <c r="E104" s="29">
        <v>45</v>
      </c>
    </row>
    <row r="105" spans="1:5" x14ac:dyDescent="0.25">
      <c r="A105" s="28">
        <v>43199</v>
      </c>
      <c r="B105" t="s">
        <v>51</v>
      </c>
      <c r="C105" s="31">
        <v>7203925</v>
      </c>
      <c r="E105" s="29">
        <v>25</v>
      </c>
    </row>
    <row r="106" spans="1:5" x14ac:dyDescent="0.25">
      <c r="A106" s="28">
        <v>43199</v>
      </c>
      <c r="B106" t="s">
        <v>52</v>
      </c>
      <c r="C106" s="31">
        <v>7203925</v>
      </c>
      <c r="E106" s="29">
        <v>70</v>
      </c>
    </row>
    <row r="107" spans="1:5" x14ac:dyDescent="0.25">
      <c r="A107" s="28">
        <v>43203</v>
      </c>
      <c r="B107" t="s">
        <v>47</v>
      </c>
      <c r="C107" s="31">
        <v>7203925</v>
      </c>
      <c r="D107" s="29">
        <v>60</v>
      </c>
    </row>
    <row r="108" spans="1:5" x14ac:dyDescent="0.25">
      <c r="A108" s="28">
        <v>43206</v>
      </c>
      <c r="B108" t="s">
        <v>16</v>
      </c>
      <c r="C108" s="31">
        <v>7203925</v>
      </c>
      <c r="D108" s="29">
        <v>33.25</v>
      </c>
    </row>
    <row r="109" spans="1:5" x14ac:dyDescent="0.25">
      <c r="A109" s="28">
        <v>43206</v>
      </c>
      <c r="B109" t="s">
        <v>56</v>
      </c>
      <c r="C109" s="31">
        <v>7203925</v>
      </c>
      <c r="E109" s="29">
        <v>60</v>
      </c>
    </row>
    <row r="110" spans="1:5" x14ac:dyDescent="0.25">
      <c r="A110" s="28">
        <v>43277</v>
      </c>
      <c r="B110" t="s">
        <v>68</v>
      </c>
      <c r="C110" s="31">
        <v>7203927</v>
      </c>
      <c r="E110" s="29">
        <v>70.08</v>
      </c>
    </row>
    <row r="111" spans="1:5" x14ac:dyDescent="0.25">
      <c r="A111" s="28">
        <v>43277</v>
      </c>
      <c r="B111" t="s">
        <v>69</v>
      </c>
      <c r="C111" s="31">
        <v>7203927</v>
      </c>
      <c r="E111" s="29">
        <v>92</v>
      </c>
    </row>
    <row r="112" spans="1:5" x14ac:dyDescent="0.25">
      <c r="A112" s="28">
        <v>43277</v>
      </c>
      <c r="B112" t="s">
        <v>70</v>
      </c>
      <c r="C112" s="31">
        <v>7203927</v>
      </c>
      <c r="E112" s="29">
        <v>27</v>
      </c>
    </row>
    <row r="113" spans="1:5" x14ac:dyDescent="0.25">
      <c r="A113" s="28">
        <v>43277</v>
      </c>
      <c r="B113" t="s">
        <v>72</v>
      </c>
      <c r="C113" s="31">
        <v>7203927</v>
      </c>
      <c r="E113" s="29">
        <v>191.5</v>
      </c>
    </row>
    <row r="114" spans="1:5" x14ac:dyDescent="0.25">
      <c r="A114" s="28">
        <v>43280</v>
      </c>
      <c r="B114" t="s">
        <v>73</v>
      </c>
      <c r="C114" s="31">
        <v>7203927</v>
      </c>
      <c r="D114" s="29">
        <v>34</v>
      </c>
    </row>
    <row r="115" spans="1:5" x14ac:dyDescent="0.25">
      <c r="A115" s="28">
        <v>43283</v>
      </c>
      <c r="B115" t="s">
        <v>74</v>
      </c>
      <c r="C115" s="31">
        <v>7203927</v>
      </c>
      <c r="D115" s="29">
        <v>238</v>
      </c>
    </row>
    <row r="116" spans="1:5" x14ac:dyDescent="0.25">
      <c r="A116" s="28">
        <v>43284</v>
      </c>
      <c r="B116" t="s">
        <v>75</v>
      </c>
      <c r="C116" s="31">
        <v>7203927</v>
      </c>
      <c r="D116" s="29">
        <v>102</v>
      </c>
      <c r="E116" t="s">
        <v>76</v>
      </c>
    </row>
    <row r="117" spans="1:5" x14ac:dyDescent="0.25">
      <c r="A117" s="28">
        <v>43292</v>
      </c>
      <c r="B117" t="s">
        <v>79</v>
      </c>
      <c r="C117" s="31">
        <v>7203927</v>
      </c>
      <c r="E117" s="29">
        <v>41.25</v>
      </c>
    </row>
    <row r="118" spans="1:5" x14ac:dyDescent="0.25">
      <c r="A118" s="28">
        <v>43292</v>
      </c>
      <c r="B118" t="s">
        <v>80</v>
      </c>
      <c r="C118" s="31">
        <v>7203927</v>
      </c>
      <c r="E118" s="29">
        <v>141.63</v>
      </c>
    </row>
    <row r="119" spans="1:5" x14ac:dyDescent="0.25">
      <c r="A119" s="28">
        <v>43292</v>
      </c>
      <c r="B119" t="s">
        <v>81</v>
      </c>
      <c r="C119" s="31">
        <v>7203927</v>
      </c>
      <c r="E119" s="29">
        <v>162.35</v>
      </c>
    </row>
    <row r="120" spans="1:5" x14ac:dyDescent="0.25">
      <c r="A120" s="28">
        <v>43297</v>
      </c>
      <c r="B120" t="s">
        <v>82</v>
      </c>
      <c r="C120" s="31">
        <v>7203927</v>
      </c>
      <c r="D120" s="29">
        <v>59.5</v>
      </c>
    </row>
    <row r="121" spans="1:5" x14ac:dyDescent="0.25">
      <c r="A121" s="28">
        <v>43307</v>
      </c>
      <c r="B121" t="s">
        <v>83</v>
      </c>
      <c r="C121" s="31">
        <v>7203927</v>
      </c>
      <c r="D121" s="29">
        <v>272</v>
      </c>
    </row>
    <row r="122" spans="1:5" x14ac:dyDescent="0.25">
      <c r="A122" s="28">
        <v>43050</v>
      </c>
      <c r="B122" t="s">
        <v>113</v>
      </c>
      <c r="D122" s="30">
        <v>100</v>
      </c>
      <c r="E122" s="30"/>
    </row>
    <row r="123" spans="1:5" x14ac:dyDescent="0.25">
      <c r="A123" s="28">
        <v>43055</v>
      </c>
      <c r="B123" t="s">
        <v>59</v>
      </c>
      <c r="C123" s="32"/>
      <c r="D123" s="30">
        <v>1000</v>
      </c>
      <c r="E123" s="30">
        <v>0</v>
      </c>
    </row>
    <row r="124" spans="1:5" x14ac:dyDescent="0.25">
      <c r="A124" s="28">
        <v>43065</v>
      </c>
      <c r="B124" t="s">
        <v>120</v>
      </c>
      <c r="D124" s="30"/>
      <c r="E124" s="30">
        <v>100</v>
      </c>
    </row>
    <row r="125" spans="1:5" x14ac:dyDescent="0.25">
      <c r="A125" s="28">
        <v>43079</v>
      </c>
      <c r="B125" t="s">
        <v>59</v>
      </c>
      <c r="C125" s="32"/>
      <c r="D125" s="30">
        <v>750</v>
      </c>
      <c r="E125" s="30">
        <v>0</v>
      </c>
    </row>
    <row r="126" spans="1:5" x14ac:dyDescent="0.25">
      <c r="A126" s="28">
        <v>43087</v>
      </c>
      <c r="B126" t="s">
        <v>59</v>
      </c>
      <c r="C126" s="32"/>
      <c r="D126" s="30">
        <v>1500</v>
      </c>
      <c r="E126" s="30">
        <v>0</v>
      </c>
    </row>
    <row r="127" spans="1:5" x14ac:dyDescent="0.25">
      <c r="A127" s="28">
        <v>43115</v>
      </c>
      <c r="B127" t="s">
        <v>26</v>
      </c>
      <c r="D127" s="29">
        <v>1000</v>
      </c>
    </row>
    <row r="128" spans="1:5" x14ac:dyDescent="0.25">
      <c r="A128" s="28">
        <v>43122</v>
      </c>
      <c r="B128" t="s">
        <v>26</v>
      </c>
      <c r="D128" s="29">
        <v>1250</v>
      </c>
    </row>
    <row r="129" spans="1:5" x14ac:dyDescent="0.25">
      <c r="A129" s="28">
        <v>43136</v>
      </c>
      <c r="B129" t="s">
        <v>26</v>
      </c>
      <c r="D129" s="29">
        <v>2000</v>
      </c>
      <c r="E129" s="29">
        <v>61.1</v>
      </c>
    </row>
    <row r="130" spans="1:5" x14ac:dyDescent="0.25">
      <c r="A130" s="28">
        <v>43165</v>
      </c>
      <c r="B130" t="s">
        <v>26</v>
      </c>
      <c r="D130" s="29">
        <v>500</v>
      </c>
    </row>
    <row r="131" spans="1:5" x14ac:dyDescent="0.25">
      <c r="A131" s="28">
        <v>43188</v>
      </c>
      <c r="B131" t="s">
        <v>26</v>
      </c>
      <c r="D131" s="29">
        <v>1250</v>
      </c>
    </row>
    <row r="132" spans="1:5" x14ac:dyDescent="0.25">
      <c r="A132" s="28">
        <v>43200</v>
      </c>
      <c r="B132" t="s">
        <v>26</v>
      </c>
      <c r="D132" s="29">
        <v>1250</v>
      </c>
    </row>
    <row r="133" spans="1:5" x14ac:dyDescent="0.25">
      <c r="A133" s="28">
        <v>43235</v>
      </c>
      <c r="B133" t="s">
        <v>59</v>
      </c>
      <c r="D133" s="29">
        <v>500</v>
      </c>
    </row>
    <row r="134" spans="1:5" x14ac:dyDescent="0.25">
      <c r="A134" s="28">
        <v>43265</v>
      </c>
      <c r="B134" t="s">
        <v>59</v>
      </c>
      <c r="D134" s="29">
        <v>1000</v>
      </c>
    </row>
    <row r="135" spans="1:5" x14ac:dyDescent="0.25">
      <c r="A135" s="28">
        <v>43283</v>
      </c>
      <c r="B135" t="s">
        <v>59</v>
      </c>
      <c r="D135" s="29">
        <v>1000</v>
      </c>
    </row>
  </sheetData>
  <sortState ref="A3:F135">
    <sortCondition ref="C3:C135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9</vt:i4>
      </vt:variant>
    </vt:vector>
  </HeadingPairs>
  <TitlesOfParts>
    <vt:vector size="9" baseType="lpstr">
      <vt:lpstr>totaaloverzicht</vt:lpstr>
      <vt:lpstr>bestuurskosten</vt:lpstr>
      <vt:lpstr>dames</vt:lpstr>
      <vt:lpstr>tsl.kampioenschap</vt:lpstr>
      <vt:lpstr>heren</vt:lpstr>
      <vt:lpstr>ringzwaai-volleybal</vt:lpstr>
      <vt:lpstr>springfestijn</vt:lpstr>
      <vt:lpstr>overigen</vt:lpstr>
      <vt:lpstr>Blad1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barbert</dc:creator>
  <cp:lastModifiedBy>Bob</cp:lastModifiedBy>
  <cp:lastPrinted>2018-08-28T16:30:29Z</cp:lastPrinted>
  <dcterms:created xsi:type="dcterms:W3CDTF">2016-08-04T15:46:00Z</dcterms:created>
  <dcterms:modified xsi:type="dcterms:W3CDTF">2018-09-19T19:33:53Z</dcterms:modified>
</cp:coreProperties>
</file>