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9285"/>
  </bookViews>
  <sheets>
    <sheet name="Rayonkamp W6-B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28" i="1" l="1"/>
  <c r="J28" i="1"/>
  <c r="F28" i="1"/>
  <c r="E28" i="1"/>
  <c r="C28" i="1"/>
  <c r="B28" i="1"/>
  <c r="K27" i="1"/>
  <c r="E27" i="1" s="1"/>
  <c r="J27" i="1"/>
  <c r="F27" i="1"/>
  <c r="C27" i="1"/>
  <c r="B27" i="1"/>
  <c r="K26" i="1"/>
  <c r="J26" i="1"/>
  <c r="F26" i="1"/>
  <c r="E26" i="1"/>
  <c r="C26" i="1"/>
  <c r="B26" i="1"/>
  <c r="K25" i="1"/>
  <c r="E25" i="1" s="1"/>
  <c r="J25" i="1"/>
  <c r="F25" i="1"/>
  <c r="C25" i="1"/>
  <c r="B25" i="1"/>
  <c r="K24" i="1"/>
  <c r="J24" i="1"/>
  <c r="F24" i="1"/>
  <c r="E24" i="1"/>
  <c r="C24" i="1"/>
  <c r="B24" i="1"/>
  <c r="K23" i="1"/>
  <c r="E23" i="1" s="1"/>
  <c r="J23" i="1"/>
  <c r="F23" i="1"/>
  <c r="C23" i="1"/>
  <c r="B23" i="1"/>
  <c r="K22" i="1"/>
  <c r="J22" i="1"/>
  <c r="F22" i="1"/>
  <c r="E22" i="1"/>
  <c r="C22" i="1"/>
  <c r="B22" i="1"/>
  <c r="K21" i="1"/>
  <c r="E21" i="1" s="1"/>
  <c r="J21" i="1"/>
  <c r="F21" i="1"/>
  <c r="C21" i="1"/>
  <c r="B21" i="1"/>
  <c r="K20" i="1"/>
  <c r="J20" i="1"/>
  <c r="F20" i="1"/>
  <c r="E20" i="1"/>
  <c r="C20" i="1"/>
  <c r="B20" i="1"/>
  <c r="K19" i="1"/>
  <c r="E19" i="1" s="1"/>
  <c r="J19" i="1"/>
  <c r="F19" i="1"/>
  <c r="C19" i="1"/>
  <c r="B19" i="1"/>
  <c r="K18" i="1"/>
  <c r="J18" i="1"/>
  <c r="F18" i="1"/>
  <c r="E18" i="1"/>
  <c r="C18" i="1"/>
  <c r="B18" i="1"/>
  <c r="K17" i="1"/>
  <c r="E17" i="1" s="1"/>
  <c r="J17" i="1"/>
  <c r="F17" i="1"/>
  <c r="C17" i="1"/>
  <c r="B17" i="1"/>
  <c r="K16" i="1"/>
  <c r="J16" i="1"/>
  <c r="F16" i="1"/>
  <c r="E16" i="1"/>
  <c r="C16" i="1"/>
  <c r="B16" i="1"/>
  <c r="K15" i="1"/>
  <c r="E15" i="1" s="1"/>
  <c r="J15" i="1"/>
  <c r="F15" i="1"/>
  <c r="C15" i="1"/>
  <c r="B15" i="1"/>
  <c r="K14" i="1"/>
  <c r="J14" i="1"/>
  <c r="F14" i="1"/>
  <c r="E14" i="1"/>
  <c r="C14" i="1"/>
  <c r="B14" i="1"/>
  <c r="K13" i="1"/>
  <c r="E13" i="1" s="1"/>
  <c r="J13" i="1"/>
  <c r="F13" i="1"/>
  <c r="C13" i="1"/>
  <c r="B13" i="1"/>
  <c r="K12" i="1"/>
  <c r="J12" i="1"/>
  <c r="F12" i="1"/>
  <c r="E12" i="1"/>
  <c r="C12" i="1"/>
  <c r="B12" i="1"/>
  <c r="K11" i="1"/>
  <c r="E11" i="1" s="1"/>
  <c r="J11" i="1"/>
  <c r="F11" i="1"/>
  <c r="C11" i="1"/>
  <c r="B11" i="1"/>
  <c r="K10" i="1"/>
  <c r="J10" i="1"/>
  <c r="F10" i="1"/>
  <c r="E10" i="1"/>
  <c r="C10" i="1"/>
  <c r="B10" i="1"/>
  <c r="K9" i="1"/>
  <c r="E9" i="1" s="1"/>
  <c r="J9" i="1"/>
  <c r="F9" i="1"/>
  <c r="C9" i="1"/>
  <c r="B9" i="1"/>
  <c r="K8" i="1"/>
  <c r="J8" i="1"/>
  <c r="F8" i="1"/>
  <c r="E8" i="1"/>
  <c r="C8" i="1"/>
  <c r="B8" i="1"/>
  <c r="K7" i="1"/>
  <c r="E7" i="1" s="1"/>
  <c r="J7" i="1"/>
  <c r="F7" i="1"/>
  <c r="C7" i="1"/>
  <c r="B7" i="1"/>
  <c r="K6" i="1"/>
  <c r="J6" i="1"/>
  <c r="F6" i="1"/>
  <c r="E6" i="1"/>
  <c r="C6" i="1"/>
  <c r="B6" i="1"/>
  <c r="K5" i="1"/>
  <c r="E5" i="1" s="1"/>
  <c r="D5" i="1" s="1"/>
  <c r="J5" i="1"/>
  <c r="F5" i="1"/>
  <c r="C5" i="1"/>
  <c r="B5" i="1"/>
  <c r="K4" i="1"/>
  <c r="J4" i="1"/>
  <c r="F4" i="1"/>
  <c r="E4" i="1"/>
  <c r="D4" i="1" s="1"/>
  <c r="C4" i="1"/>
  <c r="B4" i="1"/>
  <c r="D8" i="1" l="1"/>
  <c r="D9" i="1"/>
  <c r="D12" i="1"/>
  <c r="D13" i="1"/>
  <c r="D16" i="1"/>
  <c r="D17" i="1"/>
  <c r="D20" i="1"/>
  <c r="D21" i="1"/>
  <c r="D24" i="1"/>
  <c r="D25" i="1"/>
  <c r="D28" i="1"/>
  <c r="D6" i="1"/>
  <c r="D7" i="1"/>
  <c r="D10" i="1"/>
  <c r="D11" i="1"/>
  <c r="D14" i="1"/>
  <c r="D15" i="1"/>
  <c r="D18" i="1"/>
  <c r="D19" i="1"/>
  <c r="D22" i="1"/>
  <c r="D23" i="1"/>
  <c r="D26" i="1"/>
  <c r="D27" i="1"/>
</calcChain>
</file>

<file path=xl/sharedStrings.xml><?xml version="1.0" encoding="utf-8"?>
<sst xmlns="http://schemas.openxmlformats.org/spreadsheetml/2006/main" count="39" uniqueCount="33">
  <si>
    <t>Totaal</t>
  </si>
  <si>
    <t>1e wedstrijd</t>
  </si>
  <si>
    <t>2e wedstrijd</t>
  </si>
  <si>
    <t>3e wedstrijd</t>
  </si>
  <si>
    <t>5/25</t>
  </si>
  <si>
    <t>Pupil 1 D1</t>
  </si>
  <si>
    <t>Plaats</t>
  </si>
  <si>
    <t>Punten</t>
  </si>
  <si>
    <t>D1-6379</t>
  </si>
  <si>
    <t>D1-6380</t>
  </si>
  <si>
    <t>D1-6381</t>
  </si>
  <si>
    <t>D1-6382</t>
  </si>
  <si>
    <t>D1-6383</t>
  </si>
  <si>
    <t>D1-6384</t>
  </si>
  <si>
    <t>D1-6385</t>
  </si>
  <si>
    <t>D1-6386</t>
  </si>
  <si>
    <t>D1-6387</t>
  </si>
  <si>
    <t>D1-6388</t>
  </si>
  <si>
    <t>D1-6389</t>
  </si>
  <si>
    <t>D1-6390</t>
  </si>
  <si>
    <t>D1-6391</t>
  </si>
  <si>
    <t>D1-6392</t>
  </si>
  <si>
    <t>D1-6393</t>
  </si>
  <si>
    <t>D1-6394</t>
  </si>
  <si>
    <t>D1-6395</t>
  </si>
  <si>
    <t>D1-6396</t>
  </si>
  <si>
    <t>D1-6397</t>
  </si>
  <si>
    <t>D1-6398</t>
  </si>
  <si>
    <t>D1-6399</t>
  </si>
  <si>
    <t>D1-6400</t>
  </si>
  <si>
    <t>D1-6401</t>
  </si>
  <si>
    <t>D1-6402</t>
  </si>
  <si>
    <t>D1-6403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</si>
</sst>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0"/>
      <color theme="1"/>
      <name val="Calibri"/>
      <family val="2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2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8" fillId="5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1" fillId="8" borderId="8" applyNumberFormat="0" applyFont="0" applyAlignment="0" applyProtection="0"/>
    <xf numFmtId="0" fontId="6" fillId="3" borderId="0" applyNumberFormat="0" applyBorder="0" applyAlignment="0" applyProtection="0"/>
    <xf numFmtId="0" fontId="1" fillId="0" borderId="0"/>
    <xf numFmtId="0" fontId="15" fillId="0" borderId="9" applyNumberFormat="0" applyFill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7">
    <xf numFmtId="0" fontId="0" fillId="0" borderId="0" xfId="0"/>
    <xf numFmtId="0" fontId="17" fillId="0" borderId="0" xfId="0" applyFont="1" applyBorder="1" applyProtection="1">
      <protection locked="0"/>
    </xf>
    <xf numFmtId="0" fontId="17" fillId="0" borderId="10" xfId="0" applyFont="1" applyBorder="1" applyAlignment="1">
      <alignment horizontal="center" vertical="center"/>
    </xf>
    <xf numFmtId="0" fontId="18" fillId="0" borderId="11" xfId="0" quotePrefix="1" applyFont="1" applyBorder="1"/>
    <xf numFmtId="0" fontId="18" fillId="0" borderId="12" xfId="0" applyFont="1" applyFill="1" applyBorder="1"/>
    <xf numFmtId="0" fontId="18" fillId="0" borderId="0" xfId="0" applyFont="1" applyFill="1" applyBorder="1"/>
    <xf numFmtId="0" fontId="19" fillId="0" borderId="10" xfId="0" applyFont="1" applyBorder="1" applyAlignment="1">
      <alignment horizontal="center" vertical="center"/>
    </xf>
    <xf numFmtId="43" fontId="19" fillId="0" borderId="10" xfId="1" applyFont="1" applyBorder="1" applyAlignment="1">
      <alignment horizontal="center" vertical="center"/>
    </xf>
    <xf numFmtId="0" fontId="19" fillId="0" borderId="0" xfId="0" applyFont="1" applyBorder="1" applyProtection="1">
      <protection locked="0"/>
    </xf>
    <xf numFmtId="0" fontId="19" fillId="0" borderId="10" xfId="0" quotePrefix="1" applyFont="1" applyBorder="1" applyProtection="1">
      <protection locked="0"/>
    </xf>
    <xf numFmtId="0" fontId="19" fillId="0" borderId="10" xfId="0" applyFont="1" applyFill="1" applyBorder="1" applyProtection="1">
      <protection locked="0"/>
    </xf>
    <xf numFmtId="0" fontId="17" fillId="0" borderId="10" xfId="0" applyFont="1" applyBorder="1" applyAlignment="1" applyProtection="1">
      <alignment horizontal="center"/>
      <protection locked="0"/>
    </xf>
    <xf numFmtId="43" fontId="17" fillId="0" borderId="10" xfId="1" applyFont="1" applyBorder="1" applyProtection="1">
      <protection locked="0"/>
    </xf>
    <xf numFmtId="0" fontId="17" fillId="0" borderId="10" xfId="0" applyFont="1" applyBorder="1" applyProtection="1"/>
    <xf numFmtId="0" fontId="17" fillId="0" borderId="10" xfId="0" applyFont="1" applyBorder="1" applyProtection="1">
      <protection locked="0"/>
    </xf>
    <xf numFmtId="43" fontId="17" fillId="0" borderId="0" xfId="1" applyFont="1" applyBorder="1" applyProtection="1">
      <protection locked="0"/>
    </xf>
    <xf numFmtId="0" fontId="17" fillId="0" borderId="0" xfId="0" applyFont="1" applyBorder="1" applyAlignment="1" applyProtection="1">
      <alignment horizontal="center"/>
      <protection locked="0"/>
    </xf>
  </cellXfs>
  <cellStyles count="4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erekening 2" xfId="26"/>
    <cellStyle name="Controlecel 2" xfId="27"/>
    <cellStyle name="Gekoppelde cel 2" xfId="28"/>
    <cellStyle name="Goed 2" xfId="29"/>
    <cellStyle name="Invoer 2" xfId="30"/>
    <cellStyle name="Komma 2" xfId="1"/>
    <cellStyle name="Kop 1 2" xfId="31"/>
    <cellStyle name="Kop 2 2" xfId="32"/>
    <cellStyle name="Kop 3 2" xfId="33"/>
    <cellStyle name="Kop 4 2" xfId="34"/>
    <cellStyle name="Neutraal 2" xfId="35"/>
    <cellStyle name="Notitie 2" xfId="36"/>
    <cellStyle name="Ongeldig 2" xfId="37"/>
    <cellStyle name="Standaard" xfId="0" builtinId="0"/>
    <cellStyle name="Standaard 2" xfId="38"/>
    <cellStyle name="Totaal 2" xfId="39"/>
    <cellStyle name="Uitvoer 2" xfId="40"/>
    <cellStyle name="Verklarende tekst 2" xfId="41"/>
    <cellStyle name="Waarschuwingstekst 2" xfId="42"/>
  </cellStyles>
  <dxfs count="8"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dstrijd%20Dames%20zondag%2025%20maar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5-B1"/>
      <sheetName val="W5-B2"/>
      <sheetName val="Uitslag W5-B1"/>
      <sheetName val="Uitslag W5-B2"/>
      <sheetName val="Rayonkamp W5-B1"/>
      <sheetName val="Rayonkamp W5-B2"/>
      <sheetName val="W6-B1"/>
      <sheetName val="W6-B2"/>
      <sheetName val="Uitslag W6-B1"/>
      <sheetName val="Uitslag W6-B2"/>
      <sheetName val="Rayonkamp W6-B1"/>
      <sheetName val="Rayonkamp W6-B2"/>
      <sheetName val="W7-B1"/>
      <sheetName val="W7-B2"/>
      <sheetName val="Uitslag W7-B1"/>
      <sheetName val="Uitslag W7-B2"/>
      <sheetName val="Rayonkamp W7-B1"/>
      <sheetName val="Rayonkamp W7-B2"/>
      <sheetName val="W8-B1"/>
      <sheetName val="W8-B2"/>
      <sheetName val="Rekenblad"/>
      <sheetName val="Uitslag W8-B1"/>
      <sheetName val="Uitslag W8-B2"/>
      <sheetName val="Diplomabestand"/>
      <sheetName val="Groepsbladen"/>
      <sheetName val="Tussenbest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 t="str">
            <v>D1-6379</v>
          </cell>
          <cell r="B4" t="str">
            <v>Lizz van Noord</v>
          </cell>
          <cell r="C4">
            <v>0</v>
          </cell>
          <cell r="D4" t="str">
            <v>DEV</v>
          </cell>
          <cell r="E4" t="str">
            <v>Pupil 1</v>
          </cell>
          <cell r="F4" t="str">
            <v>D1</v>
          </cell>
          <cell r="H4">
            <v>21</v>
          </cell>
          <cell r="I4">
            <v>44.65</v>
          </cell>
          <cell r="P4">
            <v>4.5</v>
          </cell>
          <cell r="Q4">
            <v>9.25</v>
          </cell>
          <cell r="R4">
            <v>0</v>
          </cell>
          <cell r="S4">
            <v>13.75</v>
          </cell>
          <cell r="T4">
            <v>15</v>
          </cell>
          <cell r="U4">
            <v>4.8</v>
          </cell>
          <cell r="V4">
            <v>8.6000000000000014</v>
          </cell>
          <cell r="W4">
            <v>0</v>
          </cell>
          <cell r="X4">
            <v>13.4</v>
          </cell>
          <cell r="Y4">
            <v>11</v>
          </cell>
          <cell r="Z4">
            <v>4.8</v>
          </cell>
          <cell r="AA4">
            <v>5.8000000000000016</v>
          </cell>
          <cell r="AB4">
            <v>0.6</v>
          </cell>
          <cell r="AC4">
            <v>10.000000000000002</v>
          </cell>
          <cell r="AD4">
            <v>12</v>
          </cell>
          <cell r="AE4">
            <v>3.9</v>
          </cell>
          <cell r="AF4">
            <v>5.6</v>
          </cell>
          <cell r="AG4">
            <v>2</v>
          </cell>
          <cell r="AH4">
            <v>7.5</v>
          </cell>
        </row>
        <row r="5">
          <cell r="A5" t="str">
            <v>D1-6380</v>
          </cell>
          <cell r="B5" t="str">
            <v>Isa Klok</v>
          </cell>
          <cell r="C5">
            <v>0</v>
          </cell>
          <cell r="D5" t="str">
            <v>DEV</v>
          </cell>
          <cell r="E5" t="str">
            <v>Pupil 1</v>
          </cell>
          <cell r="F5" t="str">
            <v>D1</v>
          </cell>
          <cell r="H5">
            <v>23</v>
          </cell>
          <cell r="I5">
            <v>42.4</v>
          </cell>
          <cell r="P5">
            <v>4.5</v>
          </cell>
          <cell r="Q5">
            <v>9.4</v>
          </cell>
          <cell r="R5">
            <v>0</v>
          </cell>
          <cell r="S5">
            <v>13.9</v>
          </cell>
          <cell r="T5">
            <v>12</v>
          </cell>
          <cell r="U5">
            <v>4.2</v>
          </cell>
          <cell r="V5">
            <v>7.1999999999999984</v>
          </cell>
          <cell r="W5">
            <v>0</v>
          </cell>
          <cell r="X5">
            <v>11.399999999999999</v>
          </cell>
          <cell r="Y5">
            <v>17</v>
          </cell>
          <cell r="Z5">
            <v>3.9</v>
          </cell>
          <cell r="AA5">
            <v>4.2999999999999989</v>
          </cell>
          <cell r="AB5">
            <v>0.1</v>
          </cell>
          <cell r="AC5">
            <v>8.1</v>
          </cell>
          <cell r="AD5">
            <v>16</v>
          </cell>
          <cell r="AE5">
            <v>4.5</v>
          </cell>
          <cell r="AF5">
            <v>4.5</v>
          </cell>
          <cell r="AG5">
            <v>0</v>
          </cell>
          <cell r="AH5">
            <v>9</v>
          </cell>
        </row>
        <row r="6">
          <cell r="A6" t="str">
            <v>D1-6381</v>
          </cell>
          <cell r="B6" t="str">
            <v>Jente Ruig</v>
          </cell>
          <cell r="C6">
            <v>0</v>
          </cell>
          <cell r="D6" t="str">
            <v>DEV</v>
          </cell>
          <cell r="E6" t="str">
            <v>Pupil 1</v>
          </cell>
          <cell r="F6" t="str">
            <v>D1</v>
          </cell>
          <cell r="H6">
            <v>14</v>
          </cell>
          <cell r="I6">
            <v>51.174999999999997</v>
          </cell>
          <cell r="P6">
            <v>4.5</v>
          </cell>
          <cell r="Q6">
            <v>9.1750000000000007</v>
          </cell>
          <cell r="R6">
            <v>0</v>
          </cell>
          <cell r="S6">
            <v>13.675000000000001</v>
          </cell>
          <cell r="T6">
            <v>17</v>
          </cell>
          <cell r="U6">
            <v>4.8</v>
          </cell>
          <cell r="V6">
            <v>8.9000000000000021</v>
          </cell>
          <cell r="W6">
            <v>0</v>
          </cell>
          <cell r="X6">
            <v>13.700000000000001</v>
          </cell>
          <cell r="Y6">
            <v>8</v>
          </cell>
          <cell r="Z6">
            <v>4.5</v>
          </cell>
          <cell r="AA6">
            <v>6.5</v>
          </cell>
          <cell r="AB6">
            <v>0</v>
          </cell>
          <cell r="AC6">
            <v>11</v>
          </cell>
          <cell r="AD6">
            <v>10</v>
          </cell>
          <cell r="AE6">
            <v>5.7</v>
          </cell>
          <cell r="AF6">
            <v>7.0999999999999988</v>
          </cell>
          <cell r="AG6">
            <v>0</v>
          </cell>
          <cell r="AH6">
            <v>12.799999999999999</v>
          </cell>
        </row>
        <row r="7">
          <cell r="A7" t="str">
            <v>D1-6382</v>
          </cell>
          <cell r="B7" t="str">
            <v>Fay Hulskamp</v>
          </cell>
          <cell r="C7">
            <v>0</v>
          </cell>
          <cell r="D7" t="str">
            <v>DEV</v>
          </cell>
          <cell r="E7" t="str">
            <v>Pupil 1</v>
          </cell>
          <cell r="F7" t="str">
            <v>D1</v>
          </cell>
          <cell r="H7">
            <v>22</v>
          </cell>
          <cell r="I7">
            <v>42.724999999999994</v>
          </cell>
          <cell r="P7">
            <v>4.5</v>
          </cell>
          <cell r="Q7">
            <v>9.2749999999999986</v>
          </cell>
          <cell r="R7">
            <v>0</v>
          </cell>
          <cell r="S7">
            <v>13.774999999999999</v>
          </cell>
          <cell r="T7">
            <v>13</v>
          </cell>
          <cell r="U7">
            <v>4.8</v>
          </cell>
          <cell r="V7">
            <v>8</v>
          </cell>
          <cell r="W7">
            <v>0</v>
          </cell>
          <cell r="X7">
            <v>12.8</v>
          </cell>
          <cell r="Y7">
            <v>15</v>
          </cell>
          <cell r="Z7">
            <v>3.9</v>
          </cell>
          <cell r="AA7">
            <v>5.5499999999999989</v>
          </cell>
          <cell r="AB7">
            <v>1</v>
          </cell>
          <cell r="AC7">
            <v>8.4499999999999993</v>
          </cell>
          <cell r="AD7">
            <v>15</v>
          </cell>
          <cell r="AE7">
            <v>3.9</v>
          </cell>
          <cell r="AF7">
            <v>6.2999999999999989</v>
          </cell>
          <cell r="AG7">
            <v>2.5</v>
          </cell>
          <cell r="AH7">
            <v>7.6999999999999993</v>
          </cell>
        </row>
        <row r="8">
          <cell r="A8" t="str">
            <v>D1-6383</v>
          </cell>
          <cell r="B8" t="str">
            <v>Sarah Klaver</v>
          </cell>
          <cell r="C8">
            <v>0</v>
          </cell>
          <cell r="D8" t="str">
            <v>Ilpenstein</v>
          </cell>
          <cell r="E8" t="str">
            <v>Pupil 1</v>
          </cell>
          <cell r="F8" t="str">
            <v>D1</v>
          </cell>
          <cell r="H8">
            <v>16</v>
          </cell>
          <cell r="I8">
            <v>50.674999999999997</v>
          </cell>
          <cell r="P8">
            <v>4.5</v>
          </cell>
          <cell r="Q8">
            <v>9.2749999999999986</v>
          </cell>
          <cell r="R8">
            <v>0</v>
          </cell>
          <cell r="S8">
            <v>13.774999999999999</v>
          </cell>
          <cell r="T8">
            <v>13</v>
          </cell>
          <cell r="U8">
            <v>5.0999999999999996</v>
          </cell>
          <cell r="V8">
            <v>8.6999999999999993</v>
          </cell>
          <cell r="W8">
            <v>0</v>
          </cell>
          <cell r="X8">
            <v>13.799999999999999</v>
          </cell>
          <cell r="Y8">
            <v>7</v>
          </cell>
          <cell r="Z8">
            <v>5.0999999999999996</v>
          </cell>
          <cell r="AA8">
            <v>6.4</v>
          </cell>
          <cell r="AB8">
            <v>0</v>
          </cell>
          <cell r="AC8">
            <v>11.5</v>
          </cell>
          <cell r="AD8">
            <v>8</v>
          </cell>
          <cell r="AE8">
            <v>5.4</v>
          </cell>
          <cell r="AF8">
            <v>6.2000000000000011</v>
          </cell>
          <cell r="AG8">
            <v>0</v>
          </cell>
          <cell r="AH8">
            <v>11.600000000000001</v>
          </cell>
        </row>
        <row r="9">
          <cell r="A9" t="str">
            <v>D1-6384</v>
          </cell>
          <cell r="B9" t="str">
            <v>Jill Verhoef</v>
          </cell>
          <cell r="C9">
            <v>0</v>
          </cell>
          <cell r="D9" t="str">
            <v>Jahn</v>
          </cell>
          <cell r="E9" t="str">
            <v>Pupil 1</v>
          </cell>
          <cell r="F9" t="str">
            <v>D1</v>
          </cell>
          <cell r="H9">
            <v>12</v>
          </cell>
          <cell r="I9">
            <v>52.074999999999996</v>
          </cell>
          <cell r="P9">
            <v>4.5</v>
          </cell>
          <cell r="Q9">
            <v>9.4749999999999996</v>
          </cell>
          <cell r="R9">
            <v>0</v>
          </cell>
          <cell r="S9">
            <v>13.975</v>
          </cell>
          <cell r="T9">
            <v>6</v>
          </cell>
          <cell r="U9">
            <v>5.0999999999999996</v>
          </cell>
          <cell r="V9">
            <v>9.5</v>
          </cell>
          <cell r="W9">
            <v>0</v>
          </cell>
          <cell r="X9">
            <v>14.6</v>
          </cell>
          <cell r="Y9">
            <v>3</v>
          </cell>
          <cell r="Z9">
            <v>5.0999999999999996</v>
          </cell>
          <cell r="AA9">
            <v>6.5</v>
          </cell>
          <cell r="AB9">
            <v>2</v>
          </cell>
          <cell r="AC9">
            <v>9.6</v>
          </cell>
          <cell r="AD9">
            <v>13</v>
          </cell>
          <cell r="AE9">
            <v>5.7</v>
          </cell>
          <cell r="AF9">
            <v>8.1999999999999993</v>
          </cell>
          <cell r="AG9">
            <v>0</v>
          </cell>
          <cell r="AH9">
            <v>13.899999999999999</v>
          </cell>
        </row>
        <row r="10">
          <cell r="A10" t="str">
            <v>D1-6385</v>
          </cell>
          <cell r="B10" t="str">
            <v>Fay Nijman</v>
          </cell>
          <cell r="C10">
            <v>0</v>
          </cell>
          <cell r="D10" t="str">
            <v>Jahn</v>
          </cell>
          <cell r="E10" t="str">
            <v>Pupil 1</v>
          </cell>
          <cell r="F10" t="str">
            <v>D1</v>
          </cell>
          <cell r="H10">
            <v>13</v>
          </cell>
          <cell r="I10">
            <v>51.75</v>
          </cell>
          <cell r="P10">
            <v>4.5</v>
          </cell>
          <cell r="Q10">
            <v>9.5500000000000007</v>
          </cell>
          <cell r="R10">
            <v>0</v>
          </cell>
          <cell r="S10">
            <v>14.05</v>
          </cell>
          <cell r="T10">
            <v>2</v>
          </cell>
          <cell r="U10">
            <v>5.0999999999999996</v>
          </cell>
          <cell r="V10">
            <v>9</v>
          </cell>
          <cell r="W10">
            <v>0</v>
          </cell>
          <cell r="X10">
            <v>14.1</v>
          </cell>
          <cell r="Y10">
            <v>5</v>
          </cell>
          <cell r="Z10">
            <v>5.4</v>
          </cell>
          <cell r="AA10">
            <v>6.9</v>
          </cell>
          <cell r="AB10">
            <v>2</v>
          </cell>
          <cell r="AC10">
            <v>10.3</v>
          </cell>
          <cell r="AD10">
            <v>11</v>
          </cell>
          <cell r="AE10">
            <v>5.7</v>
          </cell>
          <cell r="AF10">
            <v>7.5999999999999988</v>
          </cell>
          <cell r="AG10">
            <v>0</v>
          </cell>
          <cell r="AH10">
            <v>13.299999999999999</v>
          </cell>
        </row>
        <row r="11">
          <cell r="A11" t="str">
            <v>D1-6386</v>
          </cell>
          <cell r="B11" t="str">
            <v>Vienna Puhler</v>
          </cell>
          <cell r="C11">
            <v>0</v>
          </cell>
          <cell r="D11" t="str">
            <v>Kwiek</v>
          </cell>
          <cell r="E11" t="str">
            <v>Pupil 1</v>
          </cell>
          <cell r="F11" t="str">
            <v>D1</v>
          </cell>
          <cell r="H11">
            <v>15</v>
          </cell>
          <cell r="I11">
            <v>51</v>
          </cell>
          <cell r="P11">
            <v>4.5</v>
          </cell>
          <cell r="Q11">
            <v>9.4499999999999993</v>
          </cell>
          <cell r="R11">
            <v>0</v>
          </cell>
          <cell r="S11">
            <v>13.95</v>
          </cell>
          <cell r="T11">
            <v>7</v>
          </cell>
          <cell r="U11">
            <v>5.0999999999999996</v>
          </cell>
          <cell r="V11">
            <v>8.1999999999999993</v>
          </cell>
          <cell r="W11">
            <v>0</v>
          </cell>
          <cell r="X11">
            <v>13.299999999999999</v>
          </cell>
          <cell r="Y11">
            <v>12</v>
          </cell>
          <cell r="Z11">
            <v>4.8</v>
          </cell>
          <cell r="AA11">
            <v>6.5500000000000016</v>
          </cell>
          <cell r="AB11">
            <v>0</v>
          </cell>
          <cell r="AC11">
            <v>11.350000000000001</v>
          </cell>
          <cell r="AD11">
            <v>9</v>
          </cell>
          <cell r="AE11">
            <v>5.7</v>
          </cell>
          <cell r="AF11">
            <v>6.6999999999999984</v>
          </cell>
          <cell r="AG11">
            <v>0</v>
          </cell>
          <cell r="AH11">
            <v>12.399999999999999</v>
          </cell>
        </row>
        <row r="12">
          <cell r="A12" t="str">
            <v>D1-6387</v>
          </cell>
          <cell r="B12" t="str">
            <v>Suzette Berkhout</v>
          </cell>
          <cell r="C12">
            <v>0</v>
          </cell>
          <cell r="D12" t="str">
            <v>LH</v>
          </cell>
          <cell r="E12" t="str">
            <v>Pupil 1</v>
          </cell>
          <cell r="F12" t="str">
            <v>D1</v>
          </cell>
          <cell r="H12">
            <v>19</v>
          </cell>
          <cell r="I12">
            <v>47.7</v>
          </cell>
          <cell r="P12">
            <v>4.5</v>
          </cell>
          <cell r="Q12">
            <v>9.25</v>
          </cell>
          <cell r="R12">
            <v>0</v>
          </cell>
          <cell r="S12">
            <v>13.75</v>
          </cell>
          <cell r="T12">
            <v>15</v>
          </cell>
          <cell r="U12">
            <v>4.8</v>
          </cell>
          <cell r="V12">
            <v>8.1999999999999993</v>
          </cell>
          <cell r="W12">
            <v>0</v>
          </cell>
          <cell r="X12">
            <v>13</v>
          </cell>
          <cell r="Y12">
            <v>13</v>
          </cell>
          <cell r="Z12">
            <v>4.2</v>
          </cell>
          <cell r="AA12">
            <v>5.7499999999999991</v>
          </cell>
          <cell r="AB12">
            <v>2.5</v>
          </cell>
          <cell r="AC12">
            <v>7.4499999999999993</v>
          </cell>
          <cell r="AD12">
            <v>17</v>
          </cell>
          <cell r="AE12">
            <v>5.7</v>
          </cell>
          <cell r="AF12">
            <v>7.8</v>
          </cell>
          <cell r="AG12">
            <v>0</v>
          </cell>
          <cell r="AH12">
            <v>13.5</v>
          </cell>
        </row>
        <row r="13">
          <cell r="A13" t="str">
            <v>D1-6388</v>
          </cell>
          <cell r="B13" t="str">
            <v>Sophia van 't Veer</v>
          </cell>
          <cell r="C13">
            <v>0</v>
          </cell>
          <cell r="D13" t="str">
            <v>LH</v>
          </cell>
          <cell r="E13" t="str">
            <v>Pupil 1</v>
          </cell>
          <cell r="F13" t="str">
            <v>D1</v>
          </cell>
          <cell r="H13">
            <v>8</v>
          </cell>
          <cell r="I13">
            <v>53.25</v>
          </cell>
          <cell r="P13">
            <v>4.5</v>
          </cell>
          <cell r="Q13">
            <v>9.6</v>
          </cell>
          <cell r="R13">
            <v>0</v>
          </cell>
          <cell r="S13">
            <v>14.1</v>
          </cell>
          <cell r="T13">
            <v>1</v>
          </cell>
          <cell r="U13">
            <v>5.0999999999999996</v>
          </cell>
          <cell r="V13">
            <v>9</v>
          </cell>
          <cell r="W13">
            <v>0</v>
          </cell>
          <cell r="X13">
            <v>14.1</v>
          </cell>
          <cell r="Y13">
            <v>5</v>
          </cell>
          <cell r="Z13">
            <v>5.0999999999999996</v>
          </cell>
          <cell r="AA13">
            <v>6.65</v>
          </cell>
          <cell r="AB13">
            <v>0</v>
          </cell>
          <cell r="AC13">
            <v>11.75</v>
          </cell>
          <cell r="AD13">
            <v>6</v>
          </cell>
          <cell r="AE13">
            <v>5.7</v>
          </cell>
          <cell r="AF13">
            <v>7.5999999999999988</v>
          </cell>
          <cell r="AG13">
            <v>0</v>
          </cell>
          <cell r="AH13">
            <v>13.299999999999999</v>
          </cell>
        </row>
        <row r="14">
          <cell r="A14" t="str">
            <v>D1-6389</v>
          </cell>
          <cell r="B14" t="str">
            <v>Mariëlle Oostwal</v>
          </cell>
          <cell r="C14">
            <v>0</v>
          </cell>
          <cell r="D14" t="str">
            <v>Mauritius</v>
          </cell>
          <cell r="E14" t="str">
            <v>Pupil 1</v>
          </cell>
          <cell r="F14" t="str">
            <v>D1</v>
          </cell>
          <cell r="H14">
            <v>17</v>
          </cell>
          <cell r="I14">
            <v>50.424999999999997</v>
          </cell>
          <cell r="P14">
            <v>4.5</v>
          </cell>
          <cell r="Q14">
            <v>9.4250000000000007</v>
          </cell>
          <cell r="R14">
            <v>0</v>
          </cell>
          <cell r="S14">
            <v>13.925000000000001</v>
          </cell>
          <cell r="T14">
            <v>10</v>
          </cell>
          <cell r="U14">
            <v>4.5</v>
          </cell>
          <cell r="V14">
            <v>8.5</v>
          </cell>
          <cell r="W14">
            <v>0</v>
          </cell>
          <cell r="X14">
            <v>13</v>
          </cell>
          <cell r="Y14">
            <v>13</v>
          </cell>
          <cell r="Z14">
            <v>4.8</v>
          </cell>
          <cell r="AA14">
            <v>7.0000000000000009</v>
          </cell>
          <cell r="AB14">
            <v>0</v>
          </cell>
          <cell r="AC14">
            <v>11.8</v>
          </cell>
          <cell r="AD14">
            <v>5</v>
          </cell>
          <cell r="AE14">
            <v>5.4</v>
          </cell>
          <cell r="AF14">
            <v>6.2999999999999989</v>
          </cell>
          <cell r="AG14">
            <v>0</v>
          </cell>
          <cell r="AH14">
            <v>11.7</v>
          </cell>
        </row>
        <row r="15">
          <cell r="A15" t="str">
            <v>D1-6390</v>
          </cell>
          <cell r="B15" t="str">
            <v>Esmee Rachel Groot</v>
          </cell>
          <cell r="C15">
            <v>0</v>
          </cell>
          <cell r="D15" t="str">
            <v>Mauritius</v>
          </cell>
          <cell r="E15" t="str">
            <v>Pupil 1</v>
          </cell>
          <cell r="F15" t="str">
            <v>D1</v>
          </cell>
          <cell r="H15">
            <v>9</v>
          </cell>
          <cell r="I15">
            <v>52.550000000000004</v>
          </cell>
          <cell r="P15">
            <v>4.5</v>
          </cell>
          <cell r="Q15">
            <v>9.5</v>
          </cell>
          <cell r="R15">
            <v>0</v>
          </cell>
          <cell r="S15">
            <v>14</v>
          </cell>
          <cell r="T15">
            <v>5</v>
          </cell>
          <cell r="U15">
            <v>4.8</v>
          </cell>
          <cell r="V15">
            <v>8.6999999999999993</v>
          </cell>
          <cell r="W15">
            <v>0</v>
          </cell>
          <cell r="X15">
            <v>13.5</v>
          </cell>
          <cell r="Y15">
            <v>9</v>
          </cell>
          <cell r="Z15">
            <v>5.0999999999999996</v>
          </cell>
          <cell r="AA15">
            <v>7.85</v>
          </cell>
          <cell r="AB15">
            <v>0.5</v>
          </cell>
          <cell r="AC15">
            <v>12.45</v>
          </cell>
          <cell r="AD15">
            <v>3</v>
          </cell>
          <cell r="AE15">
            <v>5.4</v>
          </cell>
          <cell r="AF15">
            <v>7.2000000000000011</v>
          </cell>
          <cell r="AG15">
            <v>0</v>
          </cell>
          <cell r="AH15">
            <v>12.600000000000001</v>
          </cell>
        </row>
        <row r="16">
          <cell r="A16" t="str">
            <v>D1-6391</v>
          </cell>
          <cell r="B16" t="str">
            <v>Annebel de Boer</v>
          </cell>
          <cell r="C16">
            <v>0</v>
          </cell>
          <cell r="D16" t="str">
            <v>Mauritius</v>
          </cell>
          <cell r="E16" t="str">
            <v>Pupil 1</v>
          </cell>
          <cell r="F16" t="str">
            <v>D1</v>
          </cell>
          <cell r="H16">
            <v>3</v>
          </cell>
          <cell r="I16">
            <v>54.975000000000001</v>
          </cell>
          <cell r="P16">
            <v>4.5</v>
          </cell>
          <cell r="Q16">
            <v>9.4250000000000007</v>
          </cell>
          <cell r="R16">
            <v>0</v>
          </cell>
          <cell r="S16">
            <v>13.925000000000001</v>
          </cell>
          <cell r="T16">
            <v>10</v>
          </cell>
          <cell r="U16">
            <v>5.4</v>
          </cell>
          <cell r="V16">
            <v>9.6999999999999993</v>
          </cell>
          <cell r="W16">
            <v>0</v>
          </cell>
          <cell r="X16">
            <v>15.1</v>
          </cell>
          <cell r="Y16">
            <v>1</v>
          </cell>
          <cell r="Z16">
            <v>5.7</v>
          </cell>
          <cell r="AA16">
            <v>6.6499999999999995</v>
          </cell>
          <cell r="AB16">
            <v>0</v>
          </cell>
          <cell r="AC16">
            <v>12.35</v>
          </cell>
          <cell r="AD16">
            <v>4</v>
          </cell>
          <cell r="AE16">
            <v>5.7</v>
          </cell>
          <cell r="AF16">
            <v>7.8999999999999995</v>
          </cell>
          <cell r="AG16">
            <v>0</v>
          </cell>
          <cell r="AH16">
            <v>13.6</v>
          </cell>
        </row>
        <row r="17">
          <cell r="A17" t="str">
            <v>D1-6392</v>
          </cell>
          <cell r="B17" t="str">
            <v>Sara Kwakman</v>
          </cell>
          <cell r="C17">
            <v>0</v>
          </cell>
          <cell r="D17" t="str">
            <v>Mauritius</v>
          </cell>
          <cell r="E17" t="str">
            <v>Pupil 1</v>
          </cell>
          <cell r="F17" t="str">
            <v>D1</v>
          </cell>
          <cell r="H17">
            <v>20</v>
          </cell>
          <cell r="I17">
            <v>45.25</v>
          </cell>
          <cell r="P17">
            <v>4.5</v>
          </cell>
          <cell r="Q17">
            <v>9.4499999999999993</v>
          </cell>
          <cell r="R17">
            <v>0</v>
          </cell>
          <cell r="S17">
            <v>13.95</v>
          </cell>
          <cell r="T17">
            <v>7</v>
          </cell>
          <cell r="U17">
            <v>4.5</v>
          </cell>
          <cell r="V17">
            <v>8.1</v>
          </cell>
          <cell r="W17">
            <v>0</v>
          </cell>
          <cell r="X17">
            <v>12.6</v>
          </cell>
          <cell r="Y17">
            <v>16</v>
          </cell>
          <cell r="Z17">
            <v>4.8</v>
          </cell>
          <cell r="AA17">
            <v>4.6000000000000005</v>
          </cell>
          <cell r="AB17">
            <v>0</v>
          </cell>
          <cell r="AC17">
            <v>9.4</v>
          </cell>
          <cell r="AD17">
            <v>14</v>
          </cell>
          <cell r="AE17">
            <v>4.5</v>
          </cell>
          <cell r="AF17">
            <v>6.8000000000000007</v>
          </cell>
          <cell r="AG17">
            <v>2</v>
          </cell>
          <cell r="AH17">
            <v>9.3000000000000007</v>
          </cell>
        </row>
        <row r="18">
          <cell r="A18" t="str">
            <v>D1-6393</v>
          </cell>
          <cell r="B18" t="str">
            <v>Britt van der Plaats</v>
          </cell>
          <cell r="C18">
            <v>0</v>
          </cell>
          <cell r="D18" t="str">
            <v>Mauritius</v>
          </cell>
          <cell r="E18" t="str">
            <v>Pupil 1</v>
          </cell>
          <cell r="F18" t="str">
            <v>D1</v>
          </cell>
          <cell r="H18">
            <v>1</v>
          </cell>
          <cell r="I18">
            <v>56.550000000000004</v>
          </cell>
          <cell r="P18">
            <v>4.5</v>
          </cell>
          <cell r="Q18">
            <v>9.4499999999999993</v>
          </cell>
          <cell r="R18">
            <v>0</v>
          </cell>
          <cell r="S18">
            <v>13.95</v>
          </cell>
          <cell r="T18">
            <v>7</v>
          </cell>
          <cell r="U18">
            <v>5.0999999999999996</v>
          </cell>
          <cell r="V18">
            <v>9.6999999999999993</v>
          </cell>
          <cell r="W18">
            <v>0</v>
          </cell>
          <cell r="X18">
            <v>14.799999999999999</v>
          </cell>
          <cell r="Y18">
            <v>2</v>
          </cell>
          <cell r="Z18">
            <v>5.7</v>
          </cell>
          <cell r="AA18">
            <v>8.1</v>
          </cell>
          <cell r="AB18">
            <v>0.1</v>
          </cell>
          <cell r="AC18">
            <v>13.7</v>
          </cell>
          <cell r="AD18">
            <v>1</v>
          </cell>
          <cell r="AE18">
            <v>5.7</v>
          </cell>
          <cell r="AF18">
            <v>8.3999999999999986</v>
          </cell>
          <cell r="AG18">
            <v>0</v>
          </cell>
          <cell r="AH18">
            <v>14.1</v>
          </cell>
        </row>
        <row r="19">
          <cell r="A19" t="str">
            <v>D1-6394</v>
          </cell>
          <cell r="B19" t="str">
            <v>Kim Zwarthoed</v>
          </cell>
          <cell r="C19">
            <v>0</v>
          </cell>
          <cell r="D19" t="str">
            <v>Mauritius</v>
          </cell>
          <cell r="E19" t="str">
            <v>Pupil 1</v>
          </cell>
          <cell r="F19" t="str">
            <v>D1</v>
          </cell>
          <cell r="H19">
            <v>2</v>
          </cell>
          <cell r="I19">
            <v>55.924999999999997</v>
          </cell>
          <cell r="P19">
            <v>4.5</v>
          </cell>
          <cell r="Q19">
            <v>9.5250000000000004</v>
          </cell>
          <cell r="R19">
            <v>0</v>
          </cell>
          <cell r="S19">
            <v>14.025</v>
          </cell>
          <cell r="T19">
            <v>3</v>
          </cell>
          <cell r="U19">
            <v>5.0999999999999996</v>
          </cell>
          <cell r="V19">
            <v>9.5</v>
          </cell>
          <cell r="W19">
            <v>0</v>
          </cell>
          <cell r="X19">
            <v>14.6</v>
          </cell>
          <cell r="Y19">
            <v>3</v>
          </cell>
          <cell r="Z19">
            <v>5.4</v>
          </cell>
          <cell r="AA19">
            <v>8.1</v>
          </cell>
          <cell r="AB19">
            <v>0</v>
          </cell>
          <cell r="AC19">
            <v>13.5</v>
          </cell>
          <cell r="AD19">
            <v>2</v>
          </cell>
          <cell r="AE19">
            <v>5.7</v>
          </cell>
          <cell r="AF19">
            <v>8.0999999999999979</v>
          </cell>
          <cell r="AG19">
            <v>0</v>
          </cell>
          <cell r="AH19">
            <v>13.799999999999999</v>
          </cell>
        </row>
        <row r="20">
          <cell r="A20" t="str">
            <v>D1-6395</v>
          </cell>
          <cell r="B20" t="str">
            <v>Lieke Jonk</v>
          </cell>
          <cell r="C20">
            <v>0</v>
          </cell>
          <cell r="D20" t="str">
            <v>Mauritius</v>
          </cell>
          <cell r="E20" t="str">
            <v>Pupil 1</v>
          </cell>
          <cell r="F20" t="str">
            <v>D1</v>
          </cell>
          <cell r="H20">
            <v>10</v>
          </cell>
          <cell r="I20">
            <v>52.524999999999999</v>
          </cell>
          <cell r="P20">
            <v>4.5</v>
          </cell>
          <cell r="Q20">
            <v>9.5249999999999986</v>
          </cell>
          <cell r="R20">
            <v>0</v>
          </cell>
          <cell r="S20">
            <v>14.024999999999999</v>
          </cell>
          <cell r="T20">
            <v>4</v>
          </cell>
          <cell r="U20">
            <v>4.8</v>
          </cell>
          <cell r="V20">
            <v>8.6999999999999993</v>
          </cell>
          <cell r="W20">
            <v>0</v>
          </cell>
          <cell r="X20">
            <v>13.5</v>
          </cell>
          <cell r="Y20">
            <v>9</v>
          </cell>
          <cell r="Z20">
            <v>5.0999999999999996</v>
          </cell>
          <cell r="AA20">
            <v>6.5</v>
          </cell>
          <cell r="AB20">
            <v>0</v>
          </cell>
          <cell r="AC20">
            <v>11.6</v>
          </cell>
          <cell r="AD20">
            <v>7</v>
          </cell>
          <cell r="AE20">
            <v>5.7</v>
          </cell>
          <cell r="AF20">
            <v>7.6999999999999984</v>
          </cell>
          <cell r="AG20">
            <v>0</v>
          </cell>
          <cell r="AH20">
            <v>13.399999999999999</v>
          </cell>
        </row>
        <row r="21">
          <cell r="A21" t="str">
            <v>D1-6396</v>
          </cell>
          <cell r="B21" t="str">
            <v>Nikki Schaaper</v>
          </cell>
          <cell r="C21">
            <v>0</v>
          </cell>
          <cell r="D21" t="str">
            <v>Swift</v>
          </cell>
          <cell r="E21" t="str">
            <v>Pupil 1</v>
          </cell>
          <cell r="F21" t="str">
            <v>D1</v>
          </cell>
          <cell r="H21">
            <v>18</v>
          </cell>
          <cell r="I21">
            <v>50.125</v>
          </cell>
          <cell r="P21">
            <v>4.5</v>
          </cell>
          <cell r="Q21">
            <v>9.4749999999999996</v>
          </cell>
          <cell r="R21">
            <v>0</v>
          </cell>
          <cell r="S21">
            <v>13.975</v>
          </cell>
          <cell r="T21">
            <v>6</v>
          </cell>
          <cell r="U21">
            <v>5.0999999999999996</v>
          </cell>
          <cell r="V21">
            <v>8.6</v>
          </cell>
          <cell r="W21">
            <v>0</v>
          </cell>
          <cell r="X21">
            <v>13.7</v>
          </cell>
          <cell r="Y21" t="e">
            <v>#N/A</v>
          </cell>
          <cell r="Z21">
            <v>4.8</v>
          </cell>
          <cell r="AA21">
            <v>5.95</v>
          </cell>
          <cell r="AB21">
            <v>0</v>
          </cell>
          <cell r="AC21">
            <v>10.75</v>
          </cell>
          <cell r="AD21" t="e">
            <v>#N/A</v>
          </cell>
          <cell r="AE21">
            <v>5.7</v>
          </cell>
          <cell r="AF21">
            <v>5.9999999999999991</v>
          </cell>
          <cell r="AG21">
            <v>0</v>
          </cell>
          <cell r="AH21">
            <v>11.7</v>
          </cell>
        </row>
        <row r="22">
          <cell r="A22" t="str">
            <v>D1-6397</v>
          </cell>
          <cell r="B22" t="str">
            <v>Bliss Lurks</v>
          </cell>
          <cell r="C22">
            <v>0</v>
          </cell>
          <cell r="D22" t="str">
            <v>Swift</v>
          </cell>
          <cell r="E22" t="str">
            <v>Pupil 1</v>
          </cell>
          <cell r="F22" t="str">
            <v>D1</v>
          </cell>
          <cell r="H22">
            <v>7</v>
          </cell>
          <cell r="I22">
            <v>53.3</v>
          </cell>
          <cell r="P22">
            <v>4.5</v>
          </cell>
          <cell r="Q22">
            <v>9.5</v>
          </cell>
          <cell r="R22">
            <v>0</v>
          </cell>
          <cell r="S22">
            <v>14</v>
          </cell>
          <cell r="T22">
            <v>5</v>
          </cell>
          <cell r="U22">
            <v>5.0999999999999996</v>
          </cell>
          <cell r="V22">
            <v>9.3000000000000007</v>
          </cell>
          <cell r="W22">
            <v>0</v>
          </cell>
          <cell r="X22">
            <v>14.4</v>
          </cell>
          <cell r="Y22" t="e">
            <v>#N/A</v>
          </cell>
          <cell r="Z22">
            <v>5.7</v>
          </cell>
          <cell r="AA22">
            <v>8.0999999999999979</v>
          </cell>
          <cell r="AB22">
            <v>0</v>
          </cell>
          <cell r="AC22">
            <v>13.799999999999999</v>
          </cell>
          <cell r="AD22" t="e">
            <v>#N/A</v>
          </cell>
          <cell r="AE22">
            <v>5.4</v>
          </cell>
          <cell r="AF22">
            <v>7.7000000000000011</v>
          </cell>
          <cell r="AG22">
            <v>2</v>
          </cell>
          <cell r="AH22">
            <v>11.100000000000001</v>
          </cell>
        </row>
        <row r="23">
          <cell r="A23" t="str">
            <v>D1-6398</v>
          </cell>
          <cell r="B23" t="str">
            <v>Alicia Delgado</v>
          </cell>
          <cell r="C23">
            <v>0</v>
          </cell>
          <cell r="D23" t="str">
            <v>Gymnet</v>
          </cell>
          <cell r="E23" t="str">
            <v>Pupil 1</v>
          </cell>
          <cell r="F23" t="str">
            <v>D1</v>
          </cell>
          <cell r="H23">
            <v>11</v>
          </cell>
          <cell r="I23">
            <v>52.325000000000003</v>
          </cell>
          <cell r="P23">
            <v>4.5</v>
          </cell>
          <cell r="Q23">
            <v>9.5250000000000004</v>
          </cell>
          <cell r="R23">
            <v>0</v>
          </cell>
          <cell r="S23">
            <v>14.025</v>
          </cell>
          <cell r="T23">
            <v>3</v>
          </cell>
          <cell r="U23">
            <v>5.0999999999999996</v>
          </cell>
          <cell r="V23">
            <v>8.5</v>
          </cell>
          <cell r="W23">
            <v>0</v>
          </cell>
          <cell r="X23">
            <v>13.6</v>
          </cell>
          <cell r="Y23" t="e">
            <v>#N/A</v>
          </cell>
          <cell r="Z23">
            <v>5.4</v>
          </cell>
          <cell r="AA23">
            <v>6.2999999999999989</v>
          </cell>
          <cell r="AB23">
            <v>0</v>
          </cell>
          <cell r="AC23">
            <v>11.7</v>
          </cell>
          <cell r="AD23" t="e">
            <v>#N/A</v>
          </cell>
          <cell r="AE23">
            <v>5.4</v>
          </cell>
          <cell r="AF23">
            <v>7.6</v>
          </cell>
          <cell r="AG23">
            <v>0</v>
          </cell>
          <cell r="AH23">
            <v>13</v>
          </cell>
        </row>
        <row r="24">
          <cell r="A24" t="str">
            <v>D1-6399</v>
          </cell>
          <cell r="B24" t="str">
            <v>Kim Bokern</v>
          </cell>
          <cell r="C24">
            <v>0</v>
          </cell>
          <cell r="D24" t="str">
            <v>Gymnet</v>
          </cell>
          <cell r="E24" t="str">
            <v>Pupil 1</v>
          </cell>
          <cell r="F24" t="str">
            <v>D1</v>
          </cell>
          <cell r="H24">
            <v>4</v>
          </cell>
          <cell r="I24">
            <v>54.974999999999994</v>
          </cell>
          <cell r="P24">
            <v>4.5</v>
          </cell>
          <cell r="Q24">
            <v>9.4749999999999996</v>
          </cell>
          <cell r="R24">
            <v>0</v>
          </cell>
          <cell r="S24">
            <v>13.975</v>
          </cell>
          <cell r="T24">
            <v>6</v>
          </cell>
          <cell r="U24">
            <v>5.0999999999999996</v>
          </cell>
          <cell r="V24">
            <v>9</v>
          </cell>
          <cell r="W24">
            <v>0</v>
          </cell>
          <cell r="X24">
            <v>14.1</v>
          </cell>
          <cell r="Y24">
            <v>5</v>
          </cell>
          <cell r="Z24">
            <v>5.7</v>
          </cell>
          <cell r="AA24">
            <v>7.5999999999999988</v>
          </cell>
          <cell r="AB24">
            <v>0.1</v>
          </cell>
          <cell r="AC24">
            <v>13.2</v>
          </cell>
          <cell r="AD24" t="e">
            <v>#N/A</v>
          </cell>
          <cell r="AE24">
            <v>5.7</v>
          </cell>
          <cell r="AF24">
            <v>7.9999999999999991</v>
          </cell>
          <cell r="AG24">
            <v>0</v>
          </cell>
          <cell r="AH24">
            <v>13.7</v>
          </cell>
        </row>
        <row r="25">
          <cell r="A25" t="str">
            <v>D1-6400</v>
          </cell>
          <cell r="B25" t="str">
            <v>Sofie op 't Land</v>
          </cell>
          <cell r="C25">
            <v>0</v>
          </cell>
          <cell r="D25" t="str">
            <v>HB</v>
          </cell>
          <cell r="E25" t="str">
            <v>Pupil 1</v>
          </cell>
          <cell r="F25" t="str">
            <v>D1</v>
          </cell>
          <cell r="H25">
            <v>24</v>
          </cell>
          <cell r="I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e">
            <v>#N/A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 t="e">
            <v>#N/A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e">
            <v>#N/A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26" t="str">
            <v>D1-6401</v>
          </cell>
          <cell r="B26" t="str">
            <v>Isa Loots</v>
          </cell>
          <cell r="C26">
            <v>0</v>
          </cell>
          <cell r="D26" t="str">
            <v>HB</v>
          </cell>
          <cell r="E26" t="str">
            <v>Pupil 1</v>
          </cell>
          <cell r="F26" t="str">
            <v>D1</v>
          </cell>
          <cell r="H26">
            <v>5</v>
          </cell>
          <cell r="I26">
            <v>54.55</v>
          </cell>
          <cell r="P26">
            <v>4.5</v>
          </cell>
          <cell r="Q26">
            <v>9.75</v>
          </cell>
          <cell r="R26">
            <v>0</v>
          </cell>
          <cell r="S26">
            <v>14.25</v>
          </cell>
          <cell r="T26" t="e">
            <v>#N/A</v>
          </cell>
          <cell r="U26">
            <v>5.0999999999999996</v>
          </cell>
          <cell r="V26">
            <v>9.5</v>
          </cell>
          <cell r="W26">
            <v>0</v>
          </cell>
          <cell r="X26">
            <v>14.6</v>
          </cell>
          <cell r="Y26">
            <v>3</v>
          </cell>
          <cell r="Z26">
            <v>5.7</v>
          </cell>
          <cell r="AA26">
            <v>7.3</v>
          </cell>
          <cell r="AB26">
            <v>0.1</v>
          </cell>
          <cell r="AC26">
            <v>12.9</v>
          </cell>
          <cell r="AD26" t="e">
            <v>#N/A</v>
          </cell>
          <cell r="AE26">
            <v>5.7</v>
          </cell>
          <cell r="AF26">
            <v>7.0999999999999988</v>
          </cell>
          <cell r="AG26">
            <v>0</v>
          </cell>
          <cell r="AH26">
            <v>12.799999999999999</v>
          </cell>
        </row>
        <row r="27">
          <cell r="A27" t="str">
            <v>D1-6402</v>
          </cell>
          <cell r="B27" t="str">
            <v>Solene Dijst</v>
          </cell>
          <cell r="C27">
            <v>0</v>
          </cell>
          <cell r="D27" t="str">
            <v>HB</v>
          </cell>
          <cell r="E27" t="str">
            <v>Pupil 1</v>
          </cell>
          <cell r="F27" t="str">
            <v>D1</v>
          </cell>
          <cell r="H27">
            <v>24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e">
            <v>#N/A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e">
            <v>#N/A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e">
            <v>#N/A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28" t="str">
            <v>D1-6403</v>
          </cell>
          <cell r="B28" t="str">
            <v>Quinty Schabracq</v>
          </cell>
          <cell r="C28">
            <v>0</v>
          </cell>
          <cell r="D28" t="str">
            <v>HB</v>
          </cell>
          <cell r="E28" t="str">
            <v>Pupil 1</v>
          </cell>
          <cell r="F28" t="str">
            <v>D1</v>
          </cell>
          <cell r="H28">
            <v>6</v>
          </cell>
          <cell r="I28">
            <v>54.3</v>
          </cell>
          <cell r="P28">
            <v>4.5</v>
          </cell>
          <cell r="Q28">
            <v>9.6999999999999993</v>
          </cell>
          <cell r="R28">
            <v>0</v>
          </cell>
          <cell r="S28">
            <v>14.2</v>
          </cell>
          <cell r="T28" t="e">
            <v>#N/A</v>
          </cell>
          <cell r="U28">
            <v>5.0999999999999996</v>
          </cell>
          <cell r="V28">
            <v>9</v>
          </cell>
          <cell r="W28">
            <v>0</v>
          </cell>
          <cell r="X28">
            <v>14.1</v>
          </cell>
          <cell r="Y28">
            <v>5</v>
          </cell>
          <cell r="Z28">
            <v>5.7</v>
          </cell>
          <cell r="AA28">
            <v>6.8999999999999995</v>
          </cell>
          <cell r="AB28">
            <v>0.1</v>
          </cell>
          <cell r="AC28">
            <v>12.5</v>
          </cell>
          <cell r="AD28" t="e">
            <v>#N/A</v>
          </cell>
          <cell r="AE28">
            <v>5.4</v>
          </cell>
          <cell r="AF28">
            <v>8.1</v>
          </cell>
          <cell r="AG28">
            <v>0</v>
          </cell>
          <cell r="AH28">
            <v>13.5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Normal="100" workbookViewId="0">
      <selection activeCell="D32" sqref="D32"/>
    </sheetView>
  </sheetViews>
  <sheetFormatPr defaultColWidth="9.140625" defaultRowHeight="12.75" customHeight="1" x14ac:dyDescent="0.2"/>
  <cols>
    <col min="1" max="1" width="6.85546875" style="1" bestFit="1" customWidth="1"/>
    <col min="2" max="2" width="15.140625" style="1" bestFit="1" customWidth="1"/>
    <col min="3" max="3" width="7.42578125" style="1" bestFit="1" customWidth="1"/>
    <col min="4" max="4" width="9.140625" style="1" customWidth="1"/>
    <col min="5" max="5" width="9.140625" style="15" customWidth="1"/>
    <col min="6" max="6" width="9.140625" style="1" customWidth="1"/>
    <col min="7" max="7" width="9.140625" style="15"/>
    <col min="8" max="8" width="9.140625" style="16"/>
    <col min="9" max="9" width="9.140625" style="15"/>
    <col min="10" max="10" width="9.140625" style="16"/>
    <col min="11" max="11" width="9.140625" style="15"/>
    <col min="12" max="16384" width="9.140625" style="1"/>
  </cols>
  <sheetData>
    <row r="1" spans="1:11" ht="12.75" customHeight="1" thickBot="1" x14ac:dyDescent="0.25">
      <c r="D1" s="2" t="s">
        <v>0</v>
      </c>
      <c r="E1" s="2"/>
      <c r="F1" s="2" t="s">
        <v>1</v>
      </c>
      <c r="G1" s="2"/>
      <c r="H1" s="2" t="s">
        <v>2</v>
      </c>
      <c r="I1" s="2"/>
      <c r="J1" s="2" t="s">
        <v>3</v>
      </c>
      <c r="K1" s="2"/>
    </row>
    <row r="2" spans="1:11" ht="12.75" customHeight="1" thickBot="1" x14ac:dyDescent="0.25">
      <c r="A2" s="3" t="s">
        <v>4</v>
      </c>
      <c r="B2" s="4" t="s">
        <v>5</v>
      </c>
      <c r="C2" s="5"/>
      <c r="D2" s="6" t="s">
        <v>6</v>
      </c>
      <c r="E2" s="7" t="s">
        <v>0</v>
      </c>
      <c r="F2" s="6" t="s">
        <v>6</v>
      </c>
      <c r="G2" s="7" t="s">
        <v>7</v>
      </c>
      <c r="H2" s="6" t="s">
        <v>6</v>
      </c>
      <c r="I2" s="7" t="s">
        <v>7</v>
      </c>
      <c r="J2" s="6" t="s">
        <v>6</v>
      </c>
      <c r="K2" s="7" t="s">
        <v>7</v>
      </c>
    </row>
    <row r="3" spans="1:11" ht="12.75" customHeight="1" x14ac:dyDescent="0.2">
      <c r="A3" s="8"/>
      <c r="B3" s="8"/>
      <c r="C3" s="8"/>
      <c r="D3" s="6"/>
      <c r="E3" s="7"/>
      <c r="F3" s="6"/>
      <c r="G3" s="7"/>
      <c r="H3" s="6"/>
      <c r="I3" s="7"/>
      <c r="J3" s="6"/>
      <c r="K3" s="7"/>
    </row>
    <row r="4" spans="1:11" ht="12.75" customHeight="1" x14ac:dyDescent="0.2">
      <c r="A4" s="9" t="s">
        <v>8</v>
      </c>
      <c r="B4" s="10" t="str">
        <f>VLOOKUP(A4,'[1]Uitslag W6-B1'!$A$4:$AH$60,2,FALSE)</f>
        <v>Lizz van Noord</v>
      </c>
      <c r="C4" s="10" t="str">
        <f>VLOOKUP(A4,'[1]Uitslag W6-B1'!$A$4:$AH$60,4,FALSE)</f>
        <v>DEV</v>
      </c>
      <c r="D4" s="11">
        <f t="shared" ref="D4:D28" si="0">_xlfn.RANK.EQ(E4,$E$4:$E$28)</f>
        <v>22</v>
      </c>
      <c r="E4" s="12">
        <f>G4+I4+K4</f>
        <v>127.125</v>
      </c>
      <c r="F4" s="11">
        <f t="shared" ref="F4:F28" si="1">_xlfn.RANK.EQ(G4,$G$4:$G$28)</f>
        <v>24</v>
      </c>
      <c r="G4" s="12">
        <v>37.625</v>
      </c>
      <c r="H4" s="11">
        <v>23</v>
      </c>
      <c r="I4" s="12">
        <v>44.849999999999994</v>
      </c>
      <c r="J4" s="11">
        <f>VLOOKUP(A4,'[1]Uitslag W6-B1'!$A$4:$AH$60,8,FALSE)</f>
        <v>21</v>
      </c>
      <c r="K4" s="12">
        <f>VLOOKUP(A4,'[1]Uitslag W6-B1'!$A$4:$AH$60,9,FALSE)</f>
        <v>44.65</v>
      </c>
    </row>
    <row r="5" spans="1:11" ht="12.75" customHeight="1" x14ac:dyDescent="0.2">
      <c r="A5" s="9" t="s">
        <v>9</v>
      </c>
      <c r="B5" s="10" t="str">
        <f>VLOOKUP(A5,'[1]Uitslag W6-B1'!$A$4:$AH$60,2,FALSE)</f>
        <v>Isa Klok</v>
      </c>
      <c r="C5" s="10" t="str">
        <f>VLOOKUP(A5,'[1]Uitslag W6-B1'!$A$4:$AH$60,4,FALSE)</f>
        <v>DEV</v>
      </c>
      <c r="D5" s="11">
        <f t="shared" si="0"/>
        <v>20</v>
      </c>
      <c r="E5" s="12">
        <f t="shared" ref="E5:E28" si="2">G5+I5+K5</f>
        <v>129.97499999999999</v>
      </c>
      <c r="F5" s="11">
        <f t="shared" si="1"/>
        <v>21</v>
      </c>
      <c r="G5" s="12">
        <v>44.1</v>
      </c>
      <c r="H5" s="11">
        <v>25</v>
      </c>
      <c r="I5" s="12">
        <v>43.474999999999994</v>
      </c>
      <c r="J5" s="11">
        <f>VLOOKUP(A5,'[1]Uitslag W6-B1'!$A$4:$AH$60,8,FALSE)</f>
        <v>23</v>
      </c>
      <c r="K5" s="12">
        <f>VLOOKUP(A5,'[1]Uitslag W6-B1'!$A$4:$AH$60,9,FALSE)</f>
        <v>42.4</v>
      </c>
    </row>
    <row r="6" spans="1:11" ht="12.75" customHeight="1" x14ac:dyDescent="0.2">
      <c r="A6" s="9" t="s">
        <v>10</v>
      </c>
      <c r="B6" s="10" t="str">
        <f>VLOOKUP(A6,'[1]Uitslag W6-B1'!$A$4:$AH$60,2,FALSE)</f>
        <v>Jente Ruig</v>
      </c>
      <c r="C6" s="10" t="str">
        <f>VLOOKUP(A6,'[1]Uitslag W6-B1'!$A$4:$AH$60,4,FALSE)</f>
        <v>DEV</v>
      </c>
      <c r="D6" s="11">
        <f t="shared" si="0"/>
        <v>24</v>
      </c>
      <c r="E6" s="12">
        <f t="shared" si="2"/>
        <v>100.97499999999999</v>
      </c>
      <c r="F6" s="11">
        <f t="shared" si="1"/>
        <v>25</v>
      </c>
      <c r="G6" s="12">
        <v>0</v>
      </c>
      <c r="H6" s="11">
        <v>17</v>
      </c>
      <c r="I6" s="12">
        <v>49.8</v>
      </c>
      <c r="J6" s="11">
        <f>VLOOKUP(A6,'[1]Uitslag W6-B1'!$A$4:$AH$60,8,FALSE)</f>
        <v>14</v>
      </c>
      <c r="K6" s="12">
        <f>VLOOKUP(A6,'[1]Uitslag W6-B1'!$A$4:$AH$60,9,FALSE)</f>
        <v>51.174999999999997</v>
      </c>
    </row>
    <row r="7" spans="1:11" ht="12.75" customHeight="1" x14ac:dyDescent="0.2">
      <c r="A7" s="9" t="s">
        <v>11</v>
      </c>
      <c r="B7" s="10" t="str">
        <f>VLOOKUP(A7,'[1]Uitslag W6-B1'!$A$4:$AH$60,2,FALSE)</f>
        <v>Fay Hulskamp</v>
      </c>
      <c r="C7" s="10" t="str">
        <f>VLOOKUP(A7,'[1]Uitslag W6-B1'!$A$4:$AH$60,4,FALSE)</f>
        <v>DEV</v>
      </c>
      <c r="D7" s="11">
        <f t="shared" si="0"/>
        <v>21</v>
      </c>
      <c r="E7" s="12">
        <f t="shared" si="2"/>
        <v>127.325</v>
      </c>
      <c r="F7" s="11">
        <f t="shared" si="1"/>
        <v>23</v>
      </c>
      <c r="G7" s="12">
        <v>41.100000000000009</v>
      </c>
      <c r="H7" s="11">
        <v>24</v>
      </c>
      <c r="I7" s="12">
        <v>43.5</v>
      </c>
      <c r="J7" s="11">
        <f>VLOOKUP(A7,'[1]Uitslag W6-B1'!$A$4:$AH$60,8,FALSE)</f>
        <v>22</v>
      </c>
      <c r="K7" s="12">
        <f>VLOOKUP(A7,'[1]Uitslag W6-B1'!$A$4:$AH$60,9,FALSE)</f>
        <v>42.724999999999994</v>
      </c>
    </row>
    <row r="8" spans="1:11" ht="12.75" customHeight="1" x14ac:dyDescent="0.2">
      <c r="A8" s="9" t="s">
        <v>12</v>
      </c>
      <c r="B8" s="10" t="str">
        <f>VLOOKUP(A8,'[1]Uitslag W6-B1'!$A$4:$AH$60,2,FALSE)</f>
        <v>Sarah Klaver</v>
      </c>
      <c r="C8" s="10" t="str">
        <f>VLOOKUP(A8,'[1]Uitslag W6-B1'!$A$4:$AH$60,4,FALSE)</f>
        <v>Ilpenstein</v>
      </c>
      <c r="D8" s="11">
        <f t="shared" si="0"/>
        <v>18</v>
      </c>
      <c r="E8" s="12">
        <f t="shared" si="2"/>
        <v>146.65</v>
      </c>
      <c r="F8" s="11">
        <f t="shared" si="1"/>
        <v>18</v>
      </c>
      <c r="G8" s="12">
        <v>47.900000000000006</v>
      </c>
      <c r="H8" s="11">
        <v>22</v>
      </c>
      <c r="I8" s="12">
        <v>48.075000000000003</v>
      </c>
      <c r="J8" s="11">
        <f>VLOOKUP(A8,'[1]Uitslag W6-B1'!$A$4:$AH$60,8,FALSE)</f>
        <v>16</v>
      </c>
      <c r="K8" s="12">
        <f>VLOOKUP(A8,'[1]Uitslag W6-B1'!$A$4:$AH$60,9,FALSE)</f>
        <v>50.674999999999997</v>
      </c>
    </row>
    <row r="9" spans="1:11" ht="12.75" customHeight="1" x14ac:dyDescent="0.2">
      <c r="A9" s="9" t="s">
        <v>13</v>
      </c>
      <c r="B9" s="10" t="str">
        <f>VLOOKUP(A9,'[1]Uitslag W6-B1'!$A$4:$AH$60,2,FALSE)</f>
        <v>Jill Verhoef</v>
      </c>
      <c r="C9" s="10" t="str">
        <f>VLOOKUP(A9,'[1]Uitslag W6-B1'!$A$4:$AH$60,4,FALSE)</f>
        <v>Jahn</v>
      </c>
      <c r="D9" s="11">
        <f t="shared" si="0"/>
        <v>10</v>
      </c>
      <c r="E9" s="12">
        <f t="shared" si="2"/>
        <v>157.82499999999999</v>
      </c>
      <c r="F9" s="11">
        <f t="shared" si="1"/>
        <v>4</v>
      </c>
      <c r="G9" s="12">
        <v>53.075000000000003</v>
      </c>
      <c r="H9" s="11">
        <v>9</v>
      </c>
      <c r="I9" s="12">
        <v>52.674999999999997</v>
      </c>
      <c r="J9" s="11">
        <f>VLOOKUP(A9,'[1]Uitslag W6-B1'!$A$4:$AH$60,8,FALSE)</f>
        <v>12</v>
      </c>
      <c r="K9" s="12">
        <f>VLOOKUP(A9,'[1]Uitslag W6-B1'!$A$4:$AH$60,9,FALSE)</f>
        <v>52.074999999999996</v>
      </c>
    </row>
    <row r="10" spans="1:11" ht="12.75" customHeight="1" x14ac:dyDescent="0.2">
      <c r="A10" s="9" t="s">
        <v>14</v>
      </c>
      <c r="B10" s="10" t="str">
        <f>VLOOKUP(A10,'[1]Uitslag W6-B1'!$A$4:$AH$60,2,FALSE)</f>
        <v>Fay Nijman</v>
      </c>
      <c r="C10" s="10" t="str">
        <f>VLOOKUP(A10,'[1]Uitslag W6-B1'!$A$4:$AH$60,4,FALSE)</f>
        <v>Jahn</v>
      </c>
      <c r="D10" s="11">
        <f t="shared" si="0"/>
        <v>9</v>
      </c>
      <c r="E10" s="12">
        <f t="shared" si="2"/>
        <v>158.05000000000001</v>
      </c>
      <c r="F10" s="11">
        <f t="shared" si="1"/>
        <v>8</v>
      </c>
      <c r="G10" s="12">
        <v>52.674999999999997</v>
      </c>
      <c r="H10" s="11">
        <v>7</v>
      </c>
      <c r="I10" s="12">
        <v>53.625</v>
      </c>
      <c r="J10" s="11">
        <f>VLOOKUP(A10,'[1]Uitslag W6-B1'!$A$4:$AH$60,8,FALSE)</f>
        <v>13</v>
      </c>
      <c r="K10" s="12">
        <f>VLOOKUP(A10,'[1]Uitslag W6-B1'!$A$4:$AH$60,9,FALSE)</f>
        <v>51.75</v>
      </c>
    </row>
    <row r="11" spans="1:11" ht="12.75" customHeight="1" x14ac:dyDescent="0.2">
      <c r="A11" s="9" t="s">
        <v>15</v>
      </c>
      <c r="B11" s="10" t="str">
        <f>VLOOKUP(A11,'[1]Uitslag W6-B1'!$A$4:$AH$60,2,FALSE)</f>
        <v>Vienna Puhler</v>
      </c>
      <c r="C11" s="10" t="str">
        <f>VLOOKUP(A11,'[1]Uitslag W6-B1'!$A$4:$AH$60,4,FALSE)</f>
        <v>Kwiek</v>
      </c>
      <c r="D11" s="11">
        <f t="shared" si="0"/>
        <v>13</v>
      </c>
      <c r="E11" s="12">
        <f t="shared" si="2"/>
        <v>153.30000000000001</v>
      </c>
      <c r="F11" s="11">
        <f t="shared" si="1"/>
        <v>11</v>
      </c>
      <c r="G11" s="12">
        <v>50.25</v>
      </c>
      <c r="H11" s="11">
        <v>13</v>
      </c>
      <c r="I11" s="12">
        <v>52.05</v>
      </c>
      <c r="J11" s="11">
        <f>VLOOKUP(A11,'[1]Uitslag W6-B1'!$A$4:$AH$60,8,FALSE)</f>
        <v>15</v>
      </c>
      <c r="K11" s="12">
        <f>VLOOKUP(A11,'[1]Uitslag W6-B1'!$A$4:$AH$60,9,FALSE)</f>
        <v>51</v>
      </c>
    </row>
    <row r="12" spans="1:11" ht="12.75" customHeight="1" x14ac:dyDescent="0.2">
      <c r="A12" s="9" t="s">
        <v>16</v>
      </c>
      <c r="B12" s="10" t="str">
        <f>VLOOKUP(A12,'[1]Uitslag W6-B1'!$A$4:$AH$60,2,FALSE)</f>
        <v>Suzette Berkhout</v>
      </c>
      <c r="C12" s="10" t="str">
        <f>VLOOKUP(A12,'[1]Uitslag W6-B1'!$A$4:$AH$60,4,FALSE)</f>
        <v>LH</v>
      </c>
      <c r="D12" s="11">
        <f t="shared" si="0"/>
        <v>15</v>
      </c>
      <c r="E12" s="12">
        <f t="shared" si="2"/>
        <v>148.75</v>
      </c>
      <c r="F12" s="11">
        <f t="shared" si="1"/>
        <v>15</v>
      </c>
      <c r="G12" s="12">
        <v>49.425000000000004</v>
      </c>
      <c r="H12" s="11">
        <v>14</v>
      </c>
      <c r="I12" s="12">
        <v>51.625</v>
      </c>
      <c r="J12" s="11">
        <f>VLOOKUP(A12,'[1]Uitslag W6-B1'!$A$4:$AH$60,8,FALSE)</f>
        <v>19</v>
      </c>
      <c r="K12" s="12">
        <f>VLOOKUP(A12,'[1]Uitslag W6-B1'!$A$4:$AH$60,9,FALSE)</f>
        <v>47.7</v>
      </c>
    </row>
    <row r="13" spans="1:11" ht="12.75" customHeight="1" x14ac:dyDescent="0.2">
      <c r="A13" s="9" t="s">
        <v>17</v>
      </c>
      <c r="B13" s="10" t="str">
        <f>VLOOKUP(A13,'[1]Uitslag W6-B1'!$A$4:$AH$60,2,FALSE)</f>
        <v>Sophia van 't Veer</v>
      </c>
      <c r="C13" s="10" t="str">
        <f>VLOOKUP(A13,'[1]Uitslag W6-B1'!$A$4:$AH$60,4,FALSE)</f>
        <v>LH</v>
      </c>
      <c r="D13" s="11">
        <f t="shared" si="0"/>
        <v>8</v>
      </c>
      <c r="E13" s="12">
        <f t="shared" si="2"/>
        <v>159.27500000000001</v>
      </c>
      <c r="F13" s="11">
        <f t="shared" si="1"/>
        <v>3</v>
      </c>
      <c r="G13" s="12">
        <v>53.55</v>
      </c>
      <c r="H13" s="11">
        <v>10</v>
      </c>
      <c r="I13" s="12">
        <v>52.475000000000001</v>
      </c>
      <c r="J13" s="11">
        <f>VLOOKUP(A13,'[1]Uitslag W6-B1'!$A$4:$AH$60,8,FALSE)</f>
        <v>8</v>
      </c>
      <c r="K13" s="12">
        <f>VLOOKUP(A13,'[1]Uitslag W6-B1'!$A$4:$AH$60,9,FALSE)</f>
        <v>53.25</v>
      </c>
    </row>
    <row r="14" spans="1:11" ht="12.75" customHeight="1" x14ac:dyDescent="0.2">
      <c r="A14" s="9" t="s">
        <v>18</v>
      </c>
      <c r="B14" s="10" t="str">
        <f>VLOOKUP(A14,'[1]Uitslag W6-B1'!$A$4:$AH$60,2,FALSE)</f>
        <v>Mariëlle Oostwal</v>
      </c>
      <c r="C14" s="10" t="str">
        <f>VLOOKUP(A14,'[1]Uitslag W6-B1'!$A$4:$AH$60,4,FALSE)</f>
        <v>Mauritius</v>
      </c>
      <c r="D14" s="11">
        <f t="shared" si="0"/>
        <v>16</v>
      </c>
      <c r="E14" s="12">
        <f t="shared" si="2"/>
        <v>148.625</v>
      </c>
      <c r="F14" s="11">
        <f t="shared" si="1"/>
        <v>14</v>
      </c>
      <c r="G14" s="12">
        <v>49.8</v>
      </c>
      <c r="H14" s="11">
        <v>21</v>
      </c>
      <c r="I14" s="12">
        <v>48.400000000000006</v>
      </c>
      <c r="J14" s="11">
        <f>VLOOKUP(A14,'[1]Uitslag W6-B1'!$A$4:$AH$60,8,FALSE)</f>
        <v>17</v>
      </c>
      <c r="K14" s="12">
        <f>VLOOKUP(A14,'[1]Uitslag W6-B1'!$A$4:$AH$60,9,FALSE)</f>
        <v>50.424999999999997</v>
      </c>
    </row>
    <row r="15" spans="1:11" ht="12.75" customHeight="1" x14ac:dyDescent="0.2">
      <c r="A15" s="9" t="s">
        <v>19</v>
      </c>
      <c r="B15" s="10" t="str">
        <f>VLOOKUP(A15,'[1]Uitslag W6-B1'!$A$4:$AH$60,2,FALSE)</f>
        <v>Esmee Rachel Groot</v>
      </c>
      <c r="C15" s="10" t="str">
        <f>VLOOKUP(A15,'[1]Uitslag W6-B1'!$A$4:$AH$60,4,FALSE)</f>
        <v>Mauritius</v>
      </c>
      <c r="D15" s="11">
        <f t="shared" si="0"/>
        <v>12</v>
      </c>
      <c r="E15" s="12">
        <f t="shared" si="2"/>
        <v>154.70000000000002</v>
      </c>
      <c r="F15" s="11">
        <f t="shared" si="1"/>
        <v>17</v>
      </c>
      <c r="G15" s="12">
        <v>49.250000000000007</v>
      </c>
      <c r="H15" s="11">
        <v>8</v>
      </c>
      <c r="I15" s="12">
        <v>52.9</v>
      </c>
      <c r="J15" s="11">
        <f>VLOOKUP(A15,'[1]Uitslag W6-B1'!$A$4:$AH$60,8,FALSE)</f>
        <v>9</v>
      </c>
      <c r="K15" s="12">
        <f>VLOOKUP(A15,'[1]Uitslag W6-B1'!$A$4:$AH$60,9,FALSE)</f>
        <v>52.550000000000004</v>
      </c>
    </row>
    <row r="16" spans="1:11" ht="12.75" customHeight="1" x14ac:dyDescent="0.2">
      <c r="A16" s="9" t="s">
        <v>20</v>
      </c>
      <c r="B16" s="10" t="str">
        <f>VLOOKUP(A16,'[1]Uitslag W6-B1'!$A$4:$AH$60,2,FALSE)</f>
        <v>Annebel de Boer</v>
      </c>
      <c r="C16" s="10" t="str">
        <f>VLOOKUP(A16,'[1]Uitslag W6-B1'!$A$4:$AH$60,4,FALSE)</f>
        <v>Mauritius</v>
      </c>
      <c r="D16" s="11">
        <f t="shared" si="0"/>
        <v>6</v>
      </c>
      <c r="E16" s="12">
        <f t="shared" si="2"/>
        <v>160.20000000000002</v>
      </c>
      <c r="F16" s="11">
        <f t="shared" si="1"/>
        <v>6</v>
      </c>
      <c r="G16" s="12">
        <v>52.775000000000006</v>
      </c>
      <c r="H16" s="11">
        <v>11</v>
      </c>
      <c r="I16" s="12">
        <v>52.45</v>
      </c>
      <c r="J16" s="11">
        <f>VLOOKUP(A16,'[1]Uitslag W6-B1'!$A$4:$AH$60,8,FALSE)</f>
        <v>3</v>
      </c>
      <c r="K16" s="12">
        <f>VLOOKUP(A16,'[1]Uitslag W6-B1'!$A$4:$AH$60,9,FALSE)</f>
        <v>54.975000000000001</v>
      </c>
    </row>
    <row r="17" spans="1:11" ht="12.75" customHeight="1" x14ac:dyDescent="0.2">
      <c r="A17" s="9" t="s">
        <v>21</v>
      </c>
      <c r="B17" s="10" t="str">
        <f>VLOOKUP(A17,'[1]Uitslag W6-B1'!$A$4:$AH$60,2,FALSE)</f>
        <v>Sara Kwakman</v>
      </c>
      <c r="C17" s="10" t="str">
        <f>VLOOKUP(A17,'[1]Uitslag W6-B1'!$A$4:$AH$60,4,FALSE)</f>
        <v>Mauritius</v>
      </c>
      <c r="D17" s="11">
        <f t="shared" si="0"/>
        <v>19</v>
      </c>
      <c r="E17" s="12">
        <f t="shared" si="2"/>
        <v>139.4</v>
      </c>
      <c r="F17" s="11">
        <f t="shared" si="1"/>
        <v>20</v>
      </c>
      <c r="G17" s="12">
        <v>45.25</v>
      </c>
      <c r="H17" s="11">
        <v>20</v>
      </c>
      <c r="I17" s="12">
        <v>48.900000000000006</v>
      </c>
      <c r="J17" s="11">
        <f>VLOOKUP(A17,'[1]Uitslag W6-B1'!$A$4:$AH$60,8,FALSE)</f>
        <v>20</v>
      </c>
      <c r="K17" s="12">
        <f>VLOOKUP(A17,'[1]Uitslag W6-B1'!$A$4:$AH$60,9,FALSE)</f>
        <v>45.25</v>
      </c>
    </row>
    <row r="18" spans="1:11" ht="12.75" customHeight="1" x14ac:dyDescent="0.2">
      <c r="A18" s="9" t="s">
        <v>22</v>
      </c>
      <c r="B18" s="10" t="str">
        <f>VLOOKUP(A18,'[1]Uitslag W6-B1'!$A$4:$AH$60,2,FALSE)</f>
        <v>Britt van der Plaats</v>
      </c>
      <c r="C18" s="10" t="str">
        <f>VLOOKUP(A18,'[1]Uitslag W6-B1'!$A$4:$AH$60,4,FALSE)</f>
        <v>Mauritius</v>
      </c>
      <c r="D18" s="11">
        <f t="shared" si="0"/>
        <v>1</v>
      </c>
      <c r="E18" s="12">
        <f t="shared" si="2"/>
        <v>167.875</v>
      </c>
      <c r="F18" s="11">
        <f t="shared" si="1"/>
        <v>1</v>
      </c>
      <c r="G18" s="12">
        <v>55.175000000000004</v>
      </c>
      <c r="H18" s="11">
        <v>1</v>
      </c>
      <c r="I18" s="12">
        <v>56.149999999999991</v>
      </c>
      <c r="J18" s="11">
        <f>VLOOKUP(A18,'[1]Uitslag W6-B1'!$A$4:$AH$60,8,FALSE)</f>
        <v>1</v>
      </c>
      <c r="K18" s="12">
        <f>VLOOKUP(A18,'[1]Uitslag W6-B1'!$A$4:$AH$60,9,FALSE)</f>
        <v>56.550000000000004</v>
      </c>
    </row>
    <row r="19" spans="1:11" ht="12.75" customHeight="1" x14ac:dyDescent="0.2">
      <c r="A19" s="9" t="s">
        <v>23</v>
      </c>
      <c r="B19" s="10" t="str">
        <f>VLOOKUP(A19,'[1]Uitslag W6-B1'!$A$4:$AH$60,2,FALSE)</f>
        <v>Kim Zwarthoed</v>
      </c>
      <c r="C19" s="10" t="str">
        <f>VLOOKUP(A19,'[1]Uitslag W6-B1'!$A$4:$AH$60,4,FALSE)</f>
        <v>Mauritius</v>
      </c>
      <c r="D19" s="11">
        <f t="shared" si="0"/>
        <v>5</v>
      </c>
      <c r="E19" s="12">
        <f t="shared" si="2"/>
        <v>160.44999999999999</v>
      </c>
      <c r="F19" s="11">
        <f t="shared" si="1"/>
        <v>2</v>
      </c>
      <c r="G19" s="12">
        <v>53.674999999999997</v>
      </c>
      <c r="H19" s="11">
        <v>15</v>
      </c>
      <c r="I19" s="12">
        <v>50.85</v>
      </c>
      <c r="J19" s="11">
        <f>VLOOKUP(A19,'[1]Uitslag W6-B1'!$A$4:$AH$60,8,FALSE)</f>
        <v>2</v>
      </c>
      <c r="K19" s="12">
        <f>VLOOKUP(A19,'[1]Uitslag W6-B1'!$A$4:$AH$60,9,FALSE)</f>
        <v>55.924999999999997</v>
      </c>
    </row>
    <row r="20" spans="1:11" ht="12.75" customHeight="1" x14ac:dyDescent="0.2">
      <c r="A20" s="9" t="s">
        <v>24</v>
      </c>
      <c r="B20" s="10" t="str">
        <f>VLOOKUP(A20,'[1]Uitslag W6-B1'!$A$4:$AH$60,2,FALSE)</f>
        <v>Lieke Jonk</v>
      </c>
      <c r="C20" s="10" t="str">
        <f>VLOOKUP(A20,'[1]Uitslag W6-B1'!$A$4:$AH$60,4,FALSE)</f>
        <v>Mauritius</v>
      </c>
      <c r="D20" s="11">
        <f t="shared" si="0"/>
        <v>14</v>
      </c>
      <c r="E20" s="12">
        <f t="shared" si="2"/>
        <v>152.85000000000002</v>
      </c>
      <c r="F20" s="11">
        <f t="shared" si="1"/>
        <v>13</v>
      </c>
      <c r="G20" s="12">
        <v>49.825000000000003</v>
      </c>
      <c r="H20" s="11">
        <v>16</v>
      </c>
      <c r="I20" s="12">
        <v>50.500000000000007</v>
      </c>
      <c r="J20" s="11">
        <f>VLOOKUP(A20,'[1]Uitslag W6-B1'!$A$4:$AH$60,8,FALSE)</f>
        <v>10</v>
      </c>
      <c r="K20" s="12">
        <f>VLOOKUP(A20,'[1]Uitslag W6-B1'!$A$4:$AH$60,9,FALSE)</f>
        <v>52.524999999999999</v>
      </c>
    </row>
    <row r="21" spans="1:11" ht="12.75" customHeight="1" x14ac:dyDescent="0.2">
      <c r="A21" s="13" t="s">
        <v>25</v>
      </c>
      <c r="B21" s="10" t="str">
        <f>VLOOKUP(A21,'[1]Uitslag W6-B1'!$A$4:$AH$60,2,FALSE)</f>
        <v>Nikki Schaaper</v>
      </c>
      <c r="C21" s="10" t="str">
        <f>VLOOKUP(A21,'[1]Uitslag W6-B1'!$A$4:$AH$60,4,FALSE)</f>
        <v>Swift</v>
      </c>
      <c r="D21" s="11">
        <f t="shared" si="0"/>
        <v>17</v>
      </c>
      <c r="E21" s="12">
        <f t="shared" si="2"/>
        <v>146.875</v>
      </c>
      <c r="F21" s="11">
        <f t="shared" si="1"/>
        <v>19</v>
      </c>
      <c r="G21" s="12">
        <v>47.35</v>
      </c>
      <c r="H21" s="11">
        <v>19</v>
      </c>
      <c r="I21" s="12">
        <v>49.4</v>
      </c>
      <c r="J21" s="11">
        <f>VLOOKUP(A21,'[1]Uitslag W6-B1'!$A$4:$AH$60,8,FALSE)</f>
        <v>18</v>
      </c>
      <c r="K21" s="12">
        <f>VLOOKUP(A21,'[1]Uitslag W6-B1'!$A$4:$AH$60,9,FALSE)</f>
        <v>50.125</v>
      </c>
    </row>
    <row r="22" spans="1:11" ht="12.75" customHeight="1" x14ac:dyDescent="0.2">
      <c r="A22" s="14" t="s">
        <v>26</v>
      </c>
      <c r="B22" s="10" t="str">
        <f>VLOOKUP(A22,'[1]Uitslag W6-B1'!$A$4:$AH$60,2,FALSE)</f>
        <v>Bliss Lurks</v>
      </c>
      <c r="C22" s="10" t="str">
        <f>VLOOKUP(A22,'[1]Uitslag W6-B1'!$A$4:$AH$60,4,FALSE)</f>
        <v>Swift</v>
      </c>
      <c r="D22" s="11">
        <f t="shared" si="0"/>
        <v>4</v>
      </c>
      <c r="E22" s="12">
        <f t="shared" si="2"/>
        <v>160.69999999999999</v>
      </c>
      <c r="F22" s="11">
        <f t="shared" si="1"/>
        <v>9</v>
      </c>
      <c r="G22" s="12">
        <v>52.050000000000004</v>
      </c>
      <c r="H22" s="11">
        <v>2</v>
      </c>
      <c r="I22" s="12">
        <v>55.349999999999994</v>
      </c>
      <c r="J22" s="11">
        <f>VLOOKUP(A22,'[1]Uitslag W6-B1'!$A$4:$AH$60,8,FALSE)</f>
        <v>7</v>
      </c>
      <c r="K22" s="12">
        <f>VLOOKUP(A22,'[1]Uitslag W6-B1'!$A$4:$AH$60,9,FALSE)</f>
        <v>53.3</v>
      </c>
    </row>
    <row r="23" spans="1:11" ht="12.75" customHeight="1" x14ac:dyDescent="0.2">
      <c r="A23" s="14" t="s">
        <v>27</v>
      </c>
      <c r="B23" s="10" t="str">
        <f>VLOOKUP(A23,'[1]Uitslag W6-B1'!$A$4:$AH$60,2,FALSE)</f>
        <v>Alicia Delgado</v>
      </c>
      <c r="C23" s="10" t="str">
        <f>VLOOKUP(A23,'[1]Uitslag W6-B1'!$A$4:$AH$60,4,FALSE)</f>
        <v>Gymnet</v>
      </c>
      <c r="D23" s="11">
        <f t="shared" si="0"/>
        <v>11</v>
      </c>
      <c r="E23" s="12">
        <f t="shared" si="2"/>
        <v>155.47500000000002</v>
      </c>
      <c r="F23" s="11">
        <f t="shared" si="1"/>
        <v>16</v>
      </c>
      <c r="G23" s="12">
        <v>49.424999999999997</v>
      </c>
      <c r="H23" s="11">
        <v>6</v>
      </c>
      <c r="I23" s="12">
        <v>53.725000000000001</v>
      </c>
      <c r="J23" s="11">
        <f>VLOOKUP(A23,'[1]Uitslag W6-B1'!$A$4:$AH$60,8,FALSE)</f>
        <v>11</v>
      </c>
      <c r="K23" s="12">
        <f>VLOOKUP(A23,'[1]Uitslag W6-B1'!$A$4:$AH$60,9,FALSE)</f>
        <v>52.325000000000003</v>
      </c>
    </row>
    <row r="24" spans="1:11" ht="12.75" customHeight="1" x14ac:dyDescent="0.2">
      <c r="A24" s="14" t="s">
        <v>28</v>
      </c>
      <c r="B24" s="10" t="str">
        <f>VLOOKUP(A24,'[1]Uitslag W6-B1'!$A$4:$AH$60,2,FALSE)</f>
        <v>Kim Bokern</v>
      </c>
      <c r="C24" s="10" t="str">
        <f>VLOOKUP(A24,'[1]Uitslag W6-B1'!$A$4:$AH$60,4,FALSE)</f>
        <v>Gymnet</v>
      </c>
      <c r="D24" s="11">
        <f t="shared" si="0"/>
        <v>7</v>
      </c>
      <c r="E24" s="12">
        <f t="shared" si="2"/>
        <v>159.92500000000001</v>
      </c>
      <c r="F24" s="11">
        <f t="shared" si="1"/>
        <v>12</v>
      </c>
      <c r="G24" s="12">
        <v>50.225000000000001</v>
      </c>
      <c r="H24" s="11">
        <v>3</v>
      </c>
      <c r="I24" s="12">
        <v>54.725000000000001</v>
      </c>
      <c r="J24" s="11">
        <f>VLOOKUP(A24,'[1]Uitslag W6-B1'!$A$4:$AH$60,8,FALSE)</f>
        <v>4</v>
      </c>
      <c r="K24" s="12">
        <f>VLOOKUP(A24,'[1]Uitslag W6-B1'!$A$4:$AH$60,9,FALSE)</f>
        <v>54.974999999999994</v>
      </c>
    </row>
    <row r="25" spans="1:11" ht="12.75" customHeight="1" x14ac:dyDescent="0.2">
      <c r="A25" s="14" t="s">
        <v>29</v>
      </c>
      <c r="B25" s="10" t="str">
        <f>VLOOKUP(A25,'[1]Uitslag W6-B1'!$A$4:$AH$60,2,FALSE)</f>
        <v>Sofie op 't Land</v>
      </c>
      <c r="C25" s="10" t="str">
        <f>VLOOKUP(A25,'[1]Uitslag W6-B1'!$A$4:$AH$60,4,FALSE)</f>
        <v>HB</v>
      </c>
      <c r="D25" s="11">
        <f t="shared" si="0"/>
        <v>23</v>
      </c>
      <c r="E25" s="12">
        <f t="shared" si="2"/>
        <v>102.67500000000001</v>
      </c>
      <c r="F25" s="11">
        <f t="shared" si="1"/>
        <v>10</v>
      </c>
      <c r="G25" s="12">
        <v>50.300000000000004</v>
      </c>
      <c r="H25" s="11">
        <v>12</v>
      </c>
      <c r="I25" s="12">
        <v>52.375</v>
      </c>
      <c r="J25" s="11">
        <f>VLOOKUP(A25,'[1]Uitslag W6-B1'!$A$4:$AH$60,8,FALSE)</f>
        <v>24</v>
      </c>
      <c r="K25" s="12">
        <f>VLOOKUP(A25,'[1]Uitslag W6-B1'!$A$4:$AH$60,9,FALSE)</f>
        <v>0</v>
      </c>
    </row>
    <row r="26" spans="1:11" ht="12.75" customHeight="1" x14ac:dyDescent="0.2">
      <c r="A26" s="14" t="s">
        <v>30</v>
      </c>
      <c r="B26" s="10" t="str">
        <f>VLOOKUP(A26,'[1]Uitslag W6-B1'!$A$4:$AH$60,2,FALSE)</f>
        <v>Isa Loots</v>
      </c>
      <c r="C26" s="10" t="str">
        <f>VLOOKUP(A26,'[1]Uitslag W6-B1'!$A$4:$AH$60,4,FALSE)</f>
        <v>HB</v>
      </c>
      <c r="D26" s="11">
        <f t="shared" si="0"/>
        <v>2</v>
      </c>
      <c r="E26" s="12">
        <f t="shared" si="2"/>
        <v>161.85000000000002</v>
      </c>
      <c r="F26" s="11">
        <f t="shared" si="1"/>
        <v>5</v>
      </c>
      <c r="G26" s="12">
        <v>53.050000000000004</v>
      </c>
      <c r="H26" s="11">
        <v>5</v>
      </c>
      <c r="I26" s="12">
        <v>54.25</v>
      </c>
      <c r="J26" s="11">
        <f>VLOOKUP(A26,'[1]Uitslag W6-B1'!$A$4:$AH$60,8,FALSE)</f>
        <v>5</v>
      </c>
      <c r="K26" s="12">
        <f>VLOOKUP(A26,'[1]Uitslag W6-B1'!$A$4:$AH$60,9,FALSE)</f>
        <v>54.55</v>
      </c>
    </row>
    <row r="27" spans="1:11" ht="12.75" customHeight="1" x14ac:dyDescent="0.2">
      <c r="A27" s="14" t="s">
        <v>31</v>
      </c>
      <c r="B27" s="10" t="str">
        <f>VLOOKUP(A27,'[1]Uitslag W6-B1'!$A$4:$AH$60,2,FALSE)</f>
        <v>Solene Dijst</v>
      </c>
      <c r="C27" s="10" t="str">
        <f>VLOOKUP(A27,'[1]Uitslag W6-B1'!$A$4:$AH$60,4,FALSE)</f>
        <v>HB</v>
      </c>
      <c r="D27" s="11">
        <f t="shared" si="0"/>
        <v>25</v>
      </c>
      <c r="E27" s="12">
        <f t="shared" si="2"/>
        <v>91.6</v>
      </c>
      <c r="F27" s="11">
        <f t="shared" si="1"/>
        <v>22</v>
      </c>
      <c r="G27" s="12">
        <v>41.85</v>
      </c>
      <c r="H27" s="11">
        <v>18</v>
      </c>
      <c r="I27" s="12">
        <v>49.75</v>
      </c>
      <c r="J27" s="11">
        <f>VLOOKUP(A27,'[1]Uitslag W6-B1'!$A$4:$AH$60,8,FALSE)</f>
        <v>24</v>
      </c>
      <c r="K27" s="12">
        <f>VLOOKUP(A27,'[1]Uitslag W6-B1'!$A$4:$AH$60,9,FALSE)</f>
        <v>0</v>
      </c>
    </row>
    <row r="28" spans="1:11" ht="12.75" customHeight="1" x14ac:dyDescent="0.2">
      <c r="A28" s="14" t="s">
        <v>32</v>
      </c>
      <c r="B28" s="10" t="str">
        <f>VLOOKUP(A28,'[1]Uitslag W6-B1'!$A$4:$AH$60,2,FALSE)</f>
        <v>Quinty Schabracq</v>
      </c>
      <c r="C28" s="10" t="str">
        <f>VLOOKUP(A28,'[1]Uitslag W6-B1'!$A$4:$AH$60,4,FALSE)</f>
        <v>HB</v>
      </c>
      <c r="D28" s="11">
        <f t="shared" si="0"/>
        <v>3</v>
      </c>
      <c r="E28" s="12">
        <f t="shared" si="2"/>
        <v>161.47499999999999</v>
      </c>
      <c r="F28" s="11">
        <f t="shared" si="1"/>
        <v>7</v>
      </c>
      <c r="G28" s="12">
        <v>52.724999999999994</v>
      </c>
      <c r="H28" s="11">
        <v>4</v>
      </c>
      <c r="I28" s="12">
        <v>54.45</v>
      </c>
      <c r="J28" s="11">
        <f>VLOOKUP(A28,'[1]Uitslag W6-B1'!$A$4:$AH$60,8,FALSE)</f>
        <v>6</v>
      </c>
      <c r="K28" s="12">
        <f>VLOOKUP(A28,'[1]Uitslag W6-B1'!$A$4:$AH$60,9,FALSE)</f>
        <v>54.3</v>
      </c>
    </row>
  </sheetData>
  <mergeCells count="12">
    <mergeCell ref="J2:J3"/>
    <mergeCell ref="K2:K3"/>
    <mergeCell ref="D1:E1"/>
    <mergeCell ref="F1:G1"/>
    <mergeCell ref="H1:I1"/>
    <mergeCell ref="J1:K1"/>
    <mergeCell ref="D2:D3"/>
    <mergeCell ref="E2:E3"/>
    <mergeCell ref="F2:F3"/>
    <mergeCell ref="G2:G3"/>
    <mergeCell ref="H2:H3"/>
    <mergeCell ref="I2:I3"/>
  </mergeCells>
  <conditionalFormatting sqref="E4:E28">
    <cfRule type="cellIs" dxfId="7" priority="8" operator="equal">
      <formula>40</formula>
    </cfRule>
  </conditionalFormatting>
  <conditionalFormatting sqref="D4:D28">
    <cfRule type="cellIs" dxfId="6" priority="7" operator="equal">
      <formula>1</formula>
    </cfRule>
  </conditionalFormatting>
  <conditionalFormatting sqref="G4:G20">
    <cfRule type="cellIs" dxfId="5" priority="6" operator="equal">
      <formula>40</formula>
    </cfRule>
  </conditionalFormatting>
  <conditionalFormatting sqref="G21">
    <cfRule type="cellIs" dxfId="4" priority="5" operator="equal">
      <formula>40</formula>
    </cfRule>
  </conditionalFormatting>
  <conditionalFormatting sqref="G22:G28">
    <cfRule type="cellIs" dxfId="3" priority="4" operator="equal">
      <formula>40</formula>
    </cfRule>
  </conditionalFormatting>
  <conditionalFormatting sqref="F4:F28">
    <cfRule type="cellIs" dxfId="2" priority="3" operator="between">
      <formula>1</formula>
      <formula>5</formula>
    </cfRule>
  </conditionalFormatting>
  <conditionalFormatting sqref="H4:H28">
    <cfRule type="cellIs" dxfId="1" priority="2" operator="between">
      <formula>1</formula>
      <formula>5</formula>
    </cfRule>
  </conditionalFormatting>
  <conditionalFormatting sqref="J4:J28">
    <cfRule type="cellIs" dxfId="0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&amp;C&amp;"Arial,Cursief"&amp;10Rayonkampioen seizoen 2017-2018</oddHeader>
    <oddFooter>&amp;R&amp;D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Rayonkamp W6-B1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2018-04-02T19:24:15Z</dcterms:created>
  <dcterms:modified xsi:type="dcterms:W3CDTF">2018-04-02T19:25:53Z</dcterms:modified>
</cp:coreProperties>
</file>